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D Annual return 2019-20\"/>
    </mc:Choice>
  </mc:AlternateContent>
  <xr:revisionPtr revIDLastSave="0" documentId="8_{E60897B9-6ED6-4BFB-A39A-F3D6CF16D1B7}" xr6:coauthVersionLast="45" xr6:coauthVersionMax="45" xr10:uidLastSave="{00000000-0000-0000-0000-000000000000}"/>
  <bookViews>
    <workbookView xWindow="-120" yWindow="-120" windowWidth="20730" windowHeight="11160" tabRatio="983" xr2:uid="{00000000-000D-0000-FFFF-FFFF00000000}"/>
  </bookViews>
  <sheets>
    <sheet name="I &amp; E" sheetId="1" r:id="rId1"/>
    <sheet name="Bank Recs" sheetId="2" r:id="rId2"/>
    <sheet name="Bank Recs For meetings" sheetId="3" r:id="rId3"/>
  </sheets>
  <definedNames>
    <definedName name="_xlnm.Print_Area" localSheetId="0">'I &amp; E'!$A$1:$W$80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73" i="1" l="1"/>
  <c r="W72" i="1"/>
  <c r="W70" i="1"/>
  <c r="W69" i="1"/>
  <c r="W68" i="1"/>
  <c r="W71" i="1" s="1"/>
  <c r="W76" i="1" s="1"/>
  <c r="O73" i="1" l="1"/>
  <c r="T73" i="1"/>
  <c r="D178" i="2" l="1"/>
  <c r="F179" i="2" s="1"/>
  <c r="F13" i="3" l="1"/>
  <c r="I16" i="3"/>
  <c r="D163" i="2" l="1"/>
  <c r="F164" i="2" s="1"/>
  <c r="D148" i="2" l="1"/>
  <c r="F149" i="2" s="1"/>
  <c r="D38" i="3" l="1"/>
  <c r="F30" i="3"/>
  <c r="F39" i="3" s="1"/>
  <c r="D133" i="2" l="1"/>
  <c r="F134" i="2" s="1"/>
  <c r="D117" i="2" l="1"/>
  <c r="F118" i="2" s="1"/>
  <c r="D102" i="2" l="1"/>
  <c r="F103" i="2" s="1"/>
  <c r="D89" i="2" l="1"/>
  <c r="F90" i="2" s="1"/>
  <c r="D76" i="2" l="1"/>
  <c r="F77" i="2" s="1"/>
  <c r="D63" i="2" l="1"/>
  <c r="F64" i="2" s="1"/>
  <c r="D51" i="2" l="1"/>
  <c r="F52" i="2" s="1"/>
  <c r="D38" i="2" l="1"/>
  <c r="F39" i="2" s="1"/>
  <c r="D24" i="2" l="1"/>
  <c r="F25" i="2" s="1"/>
  <c r="D10" i="2" l="1"/>
  <c r="F11" i="2" s="1"/>
  <c r="T65" i="1" l="1"/>
  <c r="S65" i="1"/>
  <c r="R65" i="1"/>
  <c r="Q65" i="1"/>
  <c r="P65" i="1"/>
  <c r="O65" i="1"/>
  <c r="N65" i="1"/>
  <c r="M65" i="1"/>
  <c r="L65" i="1"/>
  <c r="K65" i="1"/>
  <c r="J65" i="1"/>
  <c r="I65" i="1"/>
  <c r="H65" i="1"/>
  <c r="I68" i="1" l="1"/>
  <c r="V65" i="1"/>
  <c r="L66" i="1"/>
  <c r="R66" i="1"/>
  <c r="H68" i="1" l="1"/>
  <c r="H71" i="1" l="1"/>
  <c r="I69" i="1"/>
  <c r="J70" i="1" l="1"/>
  <c r="I71" i="1"/>
</calcChain>
</file>

<file path=xl/sharedStrings.xml><?xml version="1.0" encoding="utf-8"?>
<sst xmlns="http://schemas.openxmlformats.org/spreadsheetml/2006/main" count="351" uniqueCount="245">
  <si>
    <t>Line</t>
  </si>
  <si>
    <t>Date</t>
  </si>
  <si>
    <t>Details</t>
  </si>
  <si>
    <t>Min</t>
  </si>
  <si>
    <t>No of</t>
  </si>
  <si>
    <t>Cheque</t>
  </si>
  <si>
    <t>Receipts</t>
  </si>
  <si>
    <t>Payments</t>
  </si>
  <si>
    <t>Precepts</t>
  </si>
  <si>
    <t>Other</t>
  </si>
  <si>
    <t>Parish</t>
  </si>
  <si>
    <t>Clerks</t>
  </si>
  <si>
    <t>Admin</t>
  </si>
  <si>
    <t>Grants</t>
  </si>
  <si>
    <t>Insurance</t>
  </si>
  <si>
    <t>Vat Paid</t>
  </si>
  <si>
    <t>Vat Refund</t>
  </si>
  <si>
    <t>Comments</t>
  </si>
  <si>
    <t>No</t>
  </si>
  <si>
    <t>Page</t>
  </si>
  <si>
    <t>Income</t>
  </si>
  <si>
    <t>Paths(P3)</t>
  </si>
  <si>
    <t>Salary</t>
  </si>
  <si>
    <t>Expenses</t>
  </si>
  <si>
    <t>Paid</t>
  </si>
  <si>
    <t>&amp; Audit</t>
  </si>
  <si>
    <t>Vat Forward</t>
  </si>
  <si>
    <t>Clerks April salary</t>
  </si>
  <si>
    <t>Internal Audit</t>
  </si>
  <si>
    <t>Balance Br Fwd</t>
  </si>
  <si>
    <t>01213466        C/a</t>
  </si>
  <si>
    <t>Total Receipts</t>
  </si>
  <si>
    <t>Total Payments</t>
  </si>
  <si>
    <t>Vat Outstanding</t>
  </si>
  <si>
    <t>Balance check Information</t>
  </si>
  <si>
    <t>Balance to Carry Fwd</t>
  </si>
  <si>
    <t>Parish Paths Partnership (P3)</t>
  </si>
  <si>
    <t>Summary</t>
  </si>
  <si>
    <t>Step Back in Time (SBiT)</t>
  </si>
  <si>
    <t>Total</t>
  </si>
  <si>
    <t>P3  Fwd from previous year</t>
  </si>
  <si>
    <t>SBiT Fwd  from previous year</t>
  </si>
  <si>
    <t>Balance</t>
  </si>
  <si>
    <t>P3 Receipts</t>
  </si>
  <si>
    <t>SBiT Receipts</t>
  </si>
  <si>
    <t>Total Balance</t>
  </si>
  <si>
    <t>P3 Payments</t>
  </si>
  <si>
    <t>SBiT Grants made</t>
  </si>
  <si>
    <t>Ring Fenced  SBiT</t>
  </si>
  <si>
    <t>P3 Balance in hand</t>
  </si>
  <si>
    <t>SBiT Balance in hand</t>
  </si>
  <si>
    <t>Ring Fenced P3</t>
  </si>
  <si>
    <t>PC General Funds</t>
  </si>
  <si>
    <t>Signed by</t>
  </si>
  <si>
    <t>Chairman</t>
  </si>
  <si>
    <t>…………………………………………………………….....</t>
  </si>
  <si>
    <t>……………………..</t>
  </si>
  <si>
    <t>Clerk/RFO</t>
  </si>
  <si>
    <t>Cheques Not Cleared</t>
  </si>
  <si>
    <t>Balance as Receipts and Payments account</t>
  </si>
  <si>
    <t>Bank Reconcilliation 31st March 2019</t>
  </si>
  <si>
    <t>Balance as Bank Statement 31/03/2019</t>
  </si>
  <si>
    <t>2019-2020</t>
  </si>
  <si>
    <t>17th April</t>
  </si>
  <si>
    <t>DALC</t>
  </si>
  <si>
    <t>Training Day</t>
  </si>
  <si>
    <t>Annual Fees</t>
  </si>
  <si>
    <t>L.D.Buttery</t>
  </si>
  <si>
    <t>29th April</t>
  </si>
  <si>
    <t>Torridge District Council</t>
  </si>
  <si>
    <t>BS216</t>
  </si>
  <si>
    <t>Bank Reconcilliation 30th April 2019</t>
  </si>
  <si>
    <t>Balance as Bank Statement 30/04/2019</t>
  </si>
  <si>
    <t>15th May</t>
  </si>
  <si>
    <t>Vision ICT</t>
  </si>
  <si>
    <t>MAY SALARY</t>
  </si>
  <si>
    <t>ADMIN Expenses</t>
  </si>
  <si>
    <t>it support</t>
  </si>
  <si>
    <t>internal audit</t>
  </si>
  <si>
    <t>Bank Reconcilliation 31st May 2019</t>
  </si>
  <si>
    <t>Balance as Bank Statement 31/05/2019</t>
  </si>
  <si>
    <t>19th June</t>
  </si>
  <si>
    <t>Community First Insurance</t>
  </si>
  <si>
    <t>Dr. J Foster</t>
  </si>
  <si>
    <t>SPOILT</t>
  </si>
  <si>
    <t>Milton Dmeral Prish hall</t>
  </si>
  <si>
    <t>Environmental South West</t>
  </si>
  <si>
    <t>Bank Reconcilliation 30th June 2019</t>
  </si>
  <si>
    <t>Balance as Bank Statement 30/06/2019</t>
  </si>
  <si>
    <t>Bt Fwd C.Account</t>
  </si>
  <si>
    <t>Cheque Spoilt</t>
  </si>
  <si>
    <t>17th July</t>
  </si>
  <si>
    <t>A.Deptford</t>
  </si>
  <si>
    <t>19th July</t>
  </si>
  <si>
    <t>Devon County Council</t>
  </si>
  <si>
    <t>BS 219</t>
  </si>
  <si>
    <t>Annual Insurance</t>
  </si>
  <si>
    <t>June Salary</t>
  </si>
  <si>
    <t>Hall hire april-june</t>
  </si>
  <si>
    <t>P3 New gates</t>
  </si>
  <si>
    <t>July Salary</t>
  </si>
  <si>
    <t>AED Pads</t>
  </si>
  <si>
    <t>P3 payment</t>
  </si>
  <si>
    <t>Bank Reconcilliation 31st July 2019</t>
  </si>
  <si>
    <t>Balance as Bank Statement 31/07/2019</t>
  </si>
  <si>
    <t>12th Aug</t>
  </si>
  <si>
    <t>BS220</t>
  </si>
  <si>
    <t>Locailty Grant</t>
  </si>
  <si>
    <t>Octopus Stationery</t>
  </si>
  <si>
    <t>DAAT Fund</t>
  </si>
  <si>
    <t>Bank Reconcilliation 31st August 2019</t>
  </si>
  <si>
    <t>Balance as Bank Statement 31/08/2019</t>
  </si>
  <si>
    <t>21st Aug</t>
  </si>
  <si>
    <t>Aug Salary</t>
  </si>
  <si>
    <t>Paper half cost</t>
  </si>
  <si>
    <t>18th Sept</t>
  </si>
  <si>
    <t>Planning Portal</t>
  </si>
  <si>
    <t>16th Sept</t>
  </si>
  <si>
    <t>BS 221</t>
  </si>
  <si>
    <t>DAAT Grat</t>
  </si>
  <si>
    <t>Buy a Plan</t>
  </si>
  <si>
    <t>Milton Dameral Parish hall</t>
  </si>
  <si>
    <t>MD &amp; District Gardening Club</t>
  </si>
  <si>
    <t>Milton Damerel Newsletter</t>
  </si>
  <si>
    <t>M D Parish Church</t>
  </si>
  <si>
    <t>N D &amp; T CAB</t>
  </si>
  <si>
    <t>22nd Sep</t>
  </si>
  <si>
    <t>BS221</t>
  </si>
  <si>
    <t>Planning Application</t>
  </si>
  <si>
    <t>Plan For DAAT</t>
  </si>
  <si>
    <t>Sep. Salary</t>
  </si>
  <si>
    <t>Admin Expences</t>
  </si>
  <si>
    <t>Hall Hire June-Sep</t>
  </si>
  <si>
    <t>Annual Grant</t>
  </si>
  <si>
    <t>Donation</t>
  </si>
  <si>
    <t>AED Cabinet</t>
  </si>
  <si>
    <t>2nd half precept</t>
  </si>
  <si>
    <t>16th Oct</t>
  </si>
  <si>
    <t>10th October</t>
  </si>
  <si>
    <t>BS222</t>
  </si>
  <si>
    <t>Bank Reconcilliation 31st October 2019</t>
  </si>
  <si>
    <t>Bank Reconcilliation 30th September 2019</t>
  </si>
  <si>
    <t>Balance as Bank Statement 30/10/2019</t>
  </si>
  <si>
    <t>Balance as Bank Statement 31/10/2019</t>
  </si>
  <si>
    <t>20th Nov</t>
  </si>
  <si>
    <t>C.Brimacombe</t>
  </si>
  <si>
    <t>M.Jackson</t>
  </si>
  <si>
    <t>Clements Hill Farm</t>
  </si>
  <si>
    <t>DS Electrical</t>
  </si>
  <si>
    <t>Bank Reconcilliation 30th November 2019</t>
  </si>
  <si>
    <t>Balance as Bank Statement 30/11/2019</t>
  </si>
  <si>
    <t>DAAT Grant</t>
  </si>
  <si>
    <t>October Salary</t>
  </si>
  <si>
    <t>Annual Grass Cutting</t>
  </si>
  <si>
    <t>P3 Expences</t>
  </si>
  <si>
    <t>November Salary</t>
  </si>
  <si>
    <t>DALC AGM</t>
  </si>
  <si>
    <t>Defib. Cabinet</t>
  </si>
  <si>
    <t>Hedge/Grass Cutting</t>
  </si>
  <si>
    <t>18th Dec</t>
  </si>
  <si>
    <t>milton damerel parish hall</t>
  </si>
  <si>
    <t>admin expenses</t>
  </si>
  <si>
    <t>Western Power</t>
  </si>
  <si>
    <t>Bank Reconcilliation 31st December 2019</t>
  </si>
  <si>
    <t>Balance as Bank Statement 31/12/2019</t>
  </si>
  <si>
    <t>Grants Received</t>
  </si>
  <si>
    <t>Torridge</t>
  </si>
  <si>
    <t>Barry Parsons</t>
  </si>
  <si>
    <t>Kit Hepple</t>
  </si>
  <si>
    <t>DAAT</t>
  </si>
  <si>
    <t>MD Parish Hall</t>
  </si>
  <si>
    <t>Total Received</t>
  </si>
  <si>
    <t>Paid to date/topay</t>
  </si>
  <si>
    <t>MAT Electrics</t>
  </si>
  <si>
    <t>Balance in Hand</t>
  </si>
  <si>
    <t>15th Jan</t>
  </si>
  <si>
    <t>D.A.A.T</t>
  </si>
  <si>
    <t>BS 225</t>
  </si>
  <si>
    <t>31st</t>
  </si>
  <si>
    <t>BS225</t>
  </si>
  <si>
    <t>Hall Hire Oct-Dec</t>
  </si>
  <si>
    <t>Dec  Salary</t>
  </si>
  <si>
    <t>DAAT Site</t>
  </si>
  <si>
    <t>Grant from DAAT</t>
  </si>
  <si>
    <t>Bank Reconcilliation 31st January 2020</t>
  </si>
  <si>
    <t>11th Feb</t>
  </si>
  <si>
    <t>BS 226</t>
  </si>
  <si>
    <t>Notice Board Grant</t>
  </si>
  <si>
    <t>Jan Salary</t>
  </si>
  <si>
    <t>DAAT Grant MDPH</t>
  </si>
  <si>
    <t>19th Feb</t>
  </si>
  <si>
    <t xml:space="preserve">daat </t>
  </si>
  <si>
    <t>claks feb salary</t>
  </si>
  <si>
    <t>2nd March</t>
  </si>
  <si>
    <t>Jag Signs</t>
  </si>
  <si>
    <t>28th Feb</t>
  </si>
  <si>
    <t>HM Revenue</t>
  </si>
  <si>
    <t>BS226</t>
  </si>
  <si>
    <t>Bank Reconcilliation 29th February 2020</t>
  </si>
  <si>
    <t>Balance as Bank Statement 29/02/2020</t>
  </si>
  <si>
    <t>BS227</t>
  </si>
  <si>
    <t>11th March</t>
  </si>
  <si>
    <t>18th March</t>
  </si>
  <si>
    <t>EON Direct Debit</t>
  </si>
  <si>
    <t>BS 227</t>
  </si>
  <si>
    <t>Bank Reconcilliation 31st March 2020</t>
  </si>
  <si>
    <t>New Display Cabinet</t>
  </si>
  <si>
    <t>Grant for Display</t>
  </si>
  <si>
    <t>VAT Refund</t>
  </si>
  <si>
    <t>EON DAAT Site</t>
  </si>
  <si>
    <t>March Salary</t>
  </si>
  <si>
    <t>Admin expemces</t>
  </si>
  <si>
    <t>Hall Hire Jan-Mar</t>
  </si>
  <si>
    <t>Milton Damerel Parish hall</t>
  </si>
  <si>
    <t>9 bii</t>
  </si>
  <si>
    <t>9 biii</t>
  </si>
  <si>
    <t>9 bi</t>
  </si>
  <si>
    <t>9.a</t>
  </si>
  <si>
    <t>9 bvi</t>
  </si>
  <si>
    <t>9 1ii</t>
  </si>
  <si>
    <t>9 1 ii</t>
  </si>
  <si>
    <t>9 ai</t>
  </si>
  <si>
    <t>9 aii</t>
  </si>
  <si>
    <t>9 1</t>
  </si>
  <si>
    <t>9 aiii</t>
  </si>
  <si>
    <t>9 aiv</t>
  </si>
  <si>
    <t>9 av</t>
  </si>
  <si>
    <t>9 d</t>
  </si>
  <si>
    <t>9 ei</t>
  </si>
  <si>
    <t>9 eii</t>
  </si>
  <si>
    <t>9 eiii</t>
  </si>
  <si>
    <t>9 eiv</t>
  </si>
  <si>
    <t>9 ev</t>
  </si>
  <si>
    <t>9 e</t>
  </si>
  <si>
    <t>9. a</t>
  </si>
  <si>
    <t>9 avi</t>
  </si>
  <si>
    <t>9 c</t>
  </si>
  <si>
    <t>9d</t>
  </si>
  <si>
    <t>9a i</t>
  </si>
  <si>
    <t>9 g</t>
  </si>
  <si>
    <t>9 f</t>
  </si>
  <si>
    <t>Vat refund</t>
  </si>
  <si>
    <t>!</t>
  </si>
  <si>
    <t>1st 2019 April B/Fwd</t>
  </si>
  <si>
    <t>31st 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</si>
</sst>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£#,##0.00"/>
    <numFmt numFmtId="165" formatCode="0.00;[Red]0.00"/>
    <numFmt numFmtId="166" formatCode="d\-mmm"/>
    <numFmt numFmtId="167" formatCode="dddd&quot;, &quot;mmmm\ dd&quot;, &quot;yyyy"/>
    <numFmt numFmtId="168" formatCode="m/d/yyyy"/>
  </numFmts>
  <fonts count="27" x14ac:knownFonts="1">
    <font>
      <sz val="10"/>
      <name val="Arial"/>
      <family val="2"/>
      <charset val="1"/>
    </font>
    <font>
      <u/>
      <sz val="14"/>
      <name val="Arial"/>
      <family val="2"/>
      <charset val="1"/>
    </font>
    <font>
      <sz val="10"/>
      <color rgb="FFFF0000"/>
      <name val="Arial"/>
      <family val="2"/>
      <charset val="1"/>
    </font>
    <font>
      <sz val="11"/>
      <name val="Arial"/>
      <family val="2"/>
      <charset val="1"/>
    </font>
    <font>
      <sz val="11"/>
      <color rgb="FF0000FF"/>
      <name val="Arial"/>
      <family val="2"/>
      <charset val="1"/>
    </font>
    <font>
      <sz val="11"/>
      <color rgb="FFFF0000"/>
      <name val="Arial"/>
      <family val="2"/>
      <charset val="1"/>
    </font>
    <font>
      <i/>
      <sz val="10"/>
      <name val="Arial"/>
      <family val="2"/>
      <charset val="1"/>
    </font>
    <font>
      <sz val="11"/>
      <color rgb="FFFF00FF"/>
      <name val="Arial"/>
      <family val="2"/>
      <charset val="1"/>
    </font>
    <font>
      <sz val="11"/>
      <color rgb="FF376092"/>
      <name val="Arial"/>
      <family val="2"/>
      <charset val="1"/>
    </font>
    <font>
      <sz val="11"/>
      <color rgb="FF558ED5"/>
      <name val="Arial"/>
      <family val="2"/>
      <charset val="1"/>
    </font>
    <font>
      <sz val="11"/>
      <color rgb="FF2F5597"/>
      <name val="Arial"/>
      <family val="2"/>
      <charset val="1"/>
    </font>
    <font>
      <u/>
      <sz val="11"/>
      <color rgb="FFFF0000"/>
      <name val="Arial"/>
      <family val="2"/>
      <charset val="1"/>
    </font>
    <font>
      <u/>
      <sz val="11"/>
      <name val="Arial"/>
      <family val="2"/>
      <charset val="1"/>
    </font>
    <font>
      <u/>
      <sz val="10"/>
      <name val="Arial"/>
      <family val="2"/>
      <charset val="1"/>
    </font>
    <font>
      <sz val="10"/>
      <color rgb="FF0000FF"/>
      <name val="Arial"/>
      <family val="2"/>
      <charset val="1"/>
    </font>
    <font>
      <sz val="11"/>
      <color rgb="FF008000"/>
      <name val="Arial"/>
      <family val="2"/>
      <charset val="1"/>
    </font>
    <font>
      <sz val="10"/>
      <color rgb="FF008000"/>
      <name val="Arial"/>
      <family val="2"/>
      <charset val="1"/>
    </font>
    <font>
      <sz val="11"/>
      <color rgb="FF969696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u/>
      <sz val="10"/>
      <name val="Arial"/>
      <family val="2"/>
      <charset val="1"/>
    </font>
    <font>
      <sz val="10"/>
      <color rgb="FF00B050"/>
      <name val="Arial"/>
      <family val="2"/>
      <charset val="1"/>
    </font>
    <font>
      <sz val="10"/>
      <color rgb="FF800080"/>
      <name val="Arial"/>
      <family val="2"/>
      <charset val="1"/>
    </font>
    <font>
      <b/>
      <u/>
      <vertAlign val="superscript"/>
      <sz val="10"/>
      <name val="Arial"/>
      <family val="2"/>
      <charset val="1"/>
    </font>
    <font>
      <u/>
      <sz val="10"/>
      <name val="Arial"/>
      <family val="2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44">
    <xf numFmtId="0" fontId="0" fillId="0" borderId="0" xfId="0"/>
    <xf numFmtId="3" fontId="0" fillId="0" borderId="0" xfId="0" applyNumberFormat="1"/>
    <xf numFmtId="164" fontId="0" fillId="0" borderId="0" xfId="0" applyNumberFormat="1"/>
    <xf numFmtId="3" fontId="0" fillId="0" borderId="0" xfId="0" applyNumberFormat="1" applyAlignment="1">
      <alignment horizontal="center"/>
    </xf>
    <xf numFmtId="1" fontId="0" fillId="0" borderId="1" xfId="0" applyNumberFormat="1" applyBorder="1"/>
    <xf numFmtId="164" fontId="0" fillId="0" borderId="1" xfId="0" applyNumberFormat="1" applyBorder="1"/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3" fontId="0" fillId="0" borderId="2" xfId="0" applyNumberFormat="1" applyBorder="1" applyAlignment="1">
      <alignment horizontal="center"/>
    </xf>
    <xf numFmtId="1" fontId="1" fillId="0" borderId="2" xfId="0" applyNumberFormat="1" applyFont="1" applyBorder="1"/>
    <xf numFmtId="164" fontId="2" fillId="0" borderId="2" xfId="0" applyNumberFormat="1" applyFont="1" applyBorder="1"/>
    <xf numFmtId="164" fontId="0" fillId="0" borderId="3" xfId="0" applyNumberFormat="1" applyBorder="1"/>
    <xf numFmtId="164" fontId="0" fillId="0" borderId="4" xfId="0" applyNumberFormat="1" applyBorder="1"/>
    <xf numFmtId="3" fontId="3" fillId="0" borderId="4" xfId="0" applyNumberFormat="1" applyFont="1" applyBorder="1"/>
    <xf numFmtId="0" fontId="3" fillId="0" borderId="4" xfId="0" applyFont="1" applyBorder="1"/>
    <xf numFmtId="164" fontId="3" fillId="0" borderId="4" xfId="0" applyNumberFormat="1" applyFont="1" applyBorder="1"/>
    <xf numFmtId="3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/>
    <xf numFmtId="164" fontId="4" fillId="0" borderId="4" xfId="0" applyNumberFormat="1" applyFont="1" applyBorder="1"/>
    <xf numFmtId="164" fontId="5" fillId="0" borderId="4" xfId="0" applyNumberFormat="1" applyFont="1" applyBorder="1"/>
    <xf numFmtId="164" fontId="6" fillId="0" borderId="4" xfId="0" applyNumberFormat="1" applyFont="1" applyBorder="1"/>
    <xf numFmtId="3" fontId="7" fillId="0" borderId="4" xfId="0" applyNumberFormat="1" applyFont="1" applyBorder="1"/>
    <xf numFmtId="166" fontId="3" fillId="0" borderId="4" xfId="0" applyNumberFormat="1" applyFont="1" applyBorder="1"/>
    <xf numFmtId="0" fontId="5" fillId="0" borderId="4" xfId="0" applyFont="1" applyBorder="1"/>
    <xf numFmtId="0" fontId="0" fillId="0" borderId="4" xfId="0" applyBorder="1"/>
    <xf numFmtId="2" fontId="8" fillId="0" borderId="4" xfId="0" applyNumberFormat="1" applyFont="1" applyBorder="1"/>
    <xf numFmtId="0" fontId="9" fillId="0" borderId="4" xfId="0" applyFont="1" applyBorder="1"/>
    <xf numFmtId="164" fontId="9" fillId="0" borderId="4" xfId="0" applyNumberFormat="1" applyFont="1" applyBorder="1"/>
    <xf numFmtId="165" fontId="5" fillId="0" borderId="4" xfId="0" applyNumberFormat="1" applyFont="1" applyBorder="1"/>
    <xf numFmtId="167" fontId="3" fillId="0" borderId="4" xfId="0" applyNumberFormat="1" applyFont="1" applyBorder="1"/>
    <xf numFmtId="2" fontId="5" fillId="0" borderId="4" xfId="0" applyNumberFormat="1" applyFont="1" applyBorder="1"/>
    <xf numFmtId="2" fontId="3" fillId="0" borderId="4" xfId="0" applyNumberFormat="1" applyFont="1" applyBorder="1"/>
    <xf numFmtId="2" fontId="10" fillId="0" borderId="4" xfId="0" applyNumberFormat="1" applyFont="1" applyBorder="1"/>
    <xf numFmtId="0" fontId="3" fillId="0" borderId="4" xfId="0" applyFont="1" applyBorder="1" applyAlignment="1">
      <alignment horizontal="center"/>
    </xf>
    <xf numFmtId="2" fontId="9" fillId="0" borderId="4" xfId="0" applyNumberFormat="1" applyFont="1" applyBorder="1"/>
    <xf numFmtId="168" fontId="3" fillId="0" borderId="4" xfId="0" applyNumberFormat="1" applyFont="1" applyBorder="1"/>
    <xf numFmtId="3" fontId="3" fillId="0" borderId="6" xfId="0" applyNumberFormat="1" applyFont="1" applyBorder="1"/>
    <xf numFmtId="0" fontId="3" fillId="0" borderId="6" xfId="0" applyFont="1" applyBorder="1"/>
    <xf numFmtId="164" fontId="3" fillId="0" borderId="6" xfId="0" applyNumberFormat="1" applyFont="1" applyBorder="1"/>
    <xf numFmtId="3" fontId="3" fillId="0" borderId="6" xfId="0" applyNumberFormat="1" applyFont="1" applyBorder="1" applyAlignment="1">
      <alignment horizontal="center"/>
    </xf>
    <xf numFmtId="164" fontId="4" fillId="0" borderId="6" xfId="0" applyNumberFormat="1" applyFont="1" applyBorder="1"/>
    <xf numFmtId="164" fontId="5" fillId="0" borderId="6" xfId="0" applyNumberFormat="1" applyFont="1" applyBorder="1"/>
    <xf numFmtId="164" fontId="3" fillId="0" borderId="6" xfId="0" applyNumberFormat="1" applyFont="1" applyBorder="1" applyAlignment="1">
      <alignment horizontal="left"/>
    </xf>
    <xf numFmtId="3" fontId="3" fillId="0" borderId="7" xfId="0" applyNumberFormat="1" applyFont="1" applyBorder="1"/>
    <xf numFmtId="0" fontId="3" fillId="0" borderId="7" xfId="0" applyFont="1" applyBorder="1"/>
    <xf numFmtId="164" fontId="3" fillId="0" borderId="7" xfId="0" applyNumberFormat="1" applyFont="1" applyBorder="1"/>
    <xf numFmtId="3" fontId="3" fillId="0" borderId="7" xfId="0" applyNumberFormat="1" applyFont="1" applyBorder="1" applyAlignment="1">
      <alignment horizontal="left"/>
    </xf>
    <xf numFmtId="1" fontId="3" fillId="0" borderId="7" xfId="0" applyNumberFormat="1" applyFont="1" applyBorder="1" applyAlignment="1">
      <alignment horizontal="left"/>
    </xf>
    <xf numFmtId="164" fontId="4" fillId="0" borderId="7" xfId="0" applyNumberFormat="1" applyFont="1" applyBorder="1"/>
    <xf numFmtId="164" fontId="11" fillId="0" borderId="7" xfId="0" applyNumberFormat="1" applyFont="1" applyBorder="1"/>
    <xf numFmtId="164" fontId="5" fillId="0" borderId="7" xfId="0" applyNumberFormat="1" applyFont="1" applyBorder="1"/>
    <xf numFmtId="3" fontId="3" fillId="0" borderId="4" xfId="0" applyNumberFormat="1" applyFont="1" applyBorder="1" applyAlignment="1">
      <alignment horizontal="left"/>
    </xf>
    <xf numFmtId="1" fontId="3" fillId="0" borderId="4" xfId="0" applyNumberFormat="1" applyFont="1" applyBorder="1" applyAlignment="1">
      <alignment horizontal="left"/>
    </xf>
    <xf numFmtId="164" fontId="12" fillId="0" borderId="4" xfId="0" applyNumberFormat="1" applyFont="1" applyBorder="1" applyAlignment="1">
      <alignment horizontal="right"/>
    </xf>
    <xf numFmtId="164" fontId="3" fillId="0" borderId="8" xfId="0" applyNumberFormat="1" applyFont="1" applyBorder="1"/>
    <xf numFmtId="164" fontId="3" fillId="0" borderId="4" xfId="0" applyNumberFormat="1" applyFont="1" applyBorder="1" applyAlignment="1">
      <alignment horizontal="right"/>
    </xf>
    <xf numFmtId="164" fontId="3" fillId="0" borderId="5" xfId="0" applyNumberFormat="1" applyFont="1" applyBorder="1"/>
    <xf numFmtId="164" fontId="3" fillId="0" borderId="9" xfId="0" applyNumberFormat="1" applyFont="1" applyBorder="1"/>
    <xf numFmtId="164" fontId="12" fillId="0" borderId="10" xfId="0" applyNumberFormat="1" applyFont="1" applyBorder="1"/>
    <xf numFmtId="164" fontId="3" fillId="0" borderId="10" xfId="0" applyNumberFormat="1" applyFont="1" applyBorder="1"/>
    <xf numFmtId="164" fontId="3" fillId="0" borderId="11" xfId="0" applyNumberFormat="1" applyFont="1" applyBorder="1" applyAlignment="1">
      <alignment horizontal="right"/>
    </xf>
    <xf numFmtId="164" fontId="3" fillId="0" borderId="3" xfId="0" applyNumberFormat="1" applyFont="1" applyBorder="1"/>
    <xf numFmtId="164" fontId="3" fillId="0" borderId="9" xfId="0" applyNumberFormat="1" applyFont="1" applyBorder="1" applyAlignment="1">
      <alignment horizontal="left"/>
    </xf>
    <xf numFmtId="164" fontId="3" fillId="0" borderId="12" xfId="0" applyNumberFormat="1" applyFont="1" applyBorder="1"/>
    <xf numFmtId="164" fontId="4" fillId="0" borderId="4" xfId="0" applyNumberFormat="1" applyFont="1" applyBorder="1" applyAlignment="1">
      <alignment horizontal="right"/>
    </xf>
    <xf numFmtId="164" fontId="14" fillId="0" borderId="4" xfId="0" applyNumberFormat="1" applyFont="1" applyBorder="1"/>
    <xf numFmtId="164" fontId="15" fillId="0" borderId="4" xfId="0" applyNumberFormat="1" applyFont="1" applyBorder="1"/>
    <xf numFmtId="164" fontId="15" fillId="0" borderId="5" xfId="0" applyNumberFormat="1" applyFont="1" applyBorder="1"/>
    <xf numFmtId="164" fontId="3" fillId="0" borderId="13" xfId="0" applyNumberFormat="1" applyFont="1" applyBorder="1"/>
    <xf numFmtId="164" fontId="3" fillId="0" borderId="14" xfId="0" applyNumberFormat="1" applyFont="1" applyBorder="1" applyAlignment="1">
      <alignment horizontal="right"/>
    </xf>
    <xf numFmtId="164" fontId="3" fillId="0" borderId="14" xfId="0" applyNumberFormat="1" applyFont="1" applyBorder="1"/>
    <xf numFmtId="164" fontId="4" fillId="0" borderId="12" xfId="0" applyNumberFormat="1" applyFont="1" applyBorder="1"/>
    <xf numFmtId="164" fontId="5" fillId="0" borderId="4" xfId="0" applyNumberFormat="1" applyFont="1" applyBorder="1" applyAlignment="1">
      <alignment horizontal="right"/>
    </xf>
    <xf numFmtId="164" fontId="2" fillId="0" borderId="4" xfId="0" applyNumberFormat="1" applyFont="1" applyBorder="1"/>
    <xf numFmtId="164" fontId="5" fillId="0" borderId="12" xfId="0" applyNumberFormat="1" applyFont="1" applyBorder="1"/>
    <xf numFmtId="164" fontId="15" fillId="0" borderId="4" xfId="0" applyNumberFormat="1" applyFont="1" applyBorder="1" applyAlignment="1">
      <alignment horizontal="right"/>
    </xf>
    <xf numFmtId="164" fontId="16" fillId="0" borderId="4" xfId="0" applyNumberFormat="1" applyFont="1" applyBorder="1"/>
    <xf numFmtId="0" fontId="3" fillId="0" borderId="5" xfId="0" applyFont="1" applyBorder="1"/>
    <xf numFmtId="0" fontId="3" fillId="0" borderId="3" xfId="0" applyFont="1" applyBorder="1"/>
    <xf numFmtId="164" fontId="15" fillId="0" borderId="12" xfId="0" applyNumberFormat="1" applyFont="1" applyBorder="1"/>
    <xf numFmtId="164" fontId="3" fillId="0" borderId="15" xfId="0" applyNumberFormat="1" applyFont="1" applyBorder="1"/>
    <xf numFmtId="164" fontId="3" fillId="0" borderId="16" xfId="0" applyNumberFormat="1" applyFont="1" applyBorder="1"/>
    <xf numFmtId="3" fontId="3" fillId="0" borderId="0" xfId="0" applyNumberFormat="1" applyFont="1"/>
    <xf numFmtId="0" fontId="3" fillId="0" borderId="0" xfId="0" applyFont="1"/>
    <xf numFmtId="164" fontId="3" fillId="0" borderId="0" xfId="0" applyNumberFormat="1" applyFont="1"/>
    <xf numFmtId="3" fontId="3" fillId="0" borderId="0" xfId="0" applyNumberFormat="1" applyFont="1" applyAlignment="1">
      <alignment horizontal="center"/>
    </xf>
    <xf numFmtId="1" fontId="3" fillId="0" borderId="0" xfId="0" applyNumberFormat="1" applyFont="1"/>
    <xf numFmtId="164" fontId="3" fillId="0" borderId="17" xfId="0" applyNumberFormat="1" applyFont="1" applyBorder="1" applyAlignment="1">
      <alignment horizontal="right"/>
    </xf>
    <xf numFmtId="164" fontId="17" fillId="0" borderId="0" xfId="0" applyNumberFormat="1" applyFont="1"/>
    <xf numFmtId="164" fontId="3" fillId="0" borderId="7" xfId="0" applyNumberFormat="1" applyFont="1" applyBorder="1" applyAlignment="1">
      <alignment horizontal="right"/>
    </xf>
    <xf numFmtId="164" fontId="15" fillId="0" borderId="0" xfId="0" applyNumberFormat="1" applyFont="1"/>
    <xf numFmtId="3" fontId="18" fillId="0" borderId="0" xfId="0" applyNumberFormat="1" applyFont="1"/>
    <xf numFmtId="0" fontId="18" fillId="0" borderId="0" xfId="0" applyFont="1" applyAlignment="1">
      <alignment horizontal="right"/>
    </xf>
    <xf numFmtId="164" fontId="18" fillId="0" borderId="0" xfId="0" applyNumberFormat="1" applyFont="1"/>
    <xf numFmtId="1" fontId="18" fillId="0" borderId="0" xfId="0" applyNumberFormat="1" applyFont="1"/>
    <xf numFmtId="164" fontId="19" fillId="0" borderId="0" xfId="0" applyNumberFormat="1" applyFont="1"/>
    <xf numFmtId="164" fontId="18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right"/>
    </xf>
    <xf numFmtId="164" fontId="20" fillId="0" borderId="0" xfId="0" applyNumberFormat="1" applyFont="1"/>
    <xf numFmtId="4" fontId="0" fillId="0" borderId="0" xfId="0" applyNumberFormat="1"/>
    <xf numFmtId="0" fontId="21" fillId="0" borderId="0" xfId="0" applyFont="1"/>
    <xf numFmtId="2" fontId="0" fillId="0" borderId="0" xfId="0" applyNumberFormat="1"/>
    <xf numFmtId="0" fontId="14" fillId="0" borderId="0" xfId="0" applyFont="1"/>
    <xf numFmtId="0" fontId="0" fillId="0" borderId="18" xfId="0" applyBorder="1"/>
    <xf numFmtId="0" fontId="14" fillId="0" borderId="0" xfId="0" applyFont="1" applyAlignment="1">
      <alignment horizontal="right"/>
    </xf>
    <xf numFmtId="2" fontId="22" fillId="0" borderId="19" xfId="0" applyNumberFormat="1" applyFont="1" applyBorder="1"/>
    <xf numFmtId="4" fontId="23" fillId="0" borderId="0" xfId="0" applyNumberFormat="1" applyFont="1" applyAlignment="1">
      <alignment horizontal="right"/>
    </xf>
    <xf numFmtId="4" fontId="23" fillId="0" borderId="0" xfId="0" applyNumberFormat="1" applyFont="1"/>
    <xf numFmtId="4" fontId="13" fillId="0" borderId="0" xfId="0" applyNumberFormat="1" applyFont="1"/>
    <xf numFmtId="2" fontId="0" fillId="0" borderId="18" xfId="0" applyNumberFormat="1" applyBorder="1"/>
    <xf numFmtId="0" fontId="24" fillId="0" borderId="0" xfId="0" applyFont="1"/>
    <xf numFmtId="2" fontId="22" fillId="0" borderId="0" xfId="0" applyNumberFormat="1" applyFont="1"/>
    <xf numFmtId="0" fontId="0" fillId="0" borderId="12" xfId="0" applyBorder="1"/>
    <xf numFmtId="164" fontId="0" fillId="0" borderId="7" xfId="0" applyNumberFormat="1" applyBorder="1"/>
    <xf numFmtId="0" fontId="0" fillId="0" borderId="0" xfId="0" applyBorder="1"/>
    <xf numFmtId="4" fontId="0" fillId="0" borderId="0" xfId="0" applyNumberFormat="1" applyBorder="1"/>
    <xf numFmtId="2" fontId="0" fillId="0" borderId="0" xfId="0" applyNumberFormat="1" applyBorder="1"/>
    <xf numFmtId="2" fontId="22" fillId="0" borderId="0" xfId="0" applyNumberFormat="1" applyFont="1" applyBorder="1"/>
    <xf numFmtId="166" fontId="3" fillId="0" borderId="17" xfId="0" applyNumberFormat="1" applyFont="1" applyFill="1" applyBorder="1"/>
    <xf numFmtId="0" fontId="3" fillId="0" borderId="1" xfId="0" applyNumberFormat="1" applyFont="1" applyBorder="1"/>
    <xf numFmtId="0" fontId="3" fillId="0" borderId="0" xfId="0" applyFont="1" applyBorder="1"/>
    <xf numFmtId="0" fontId="5" fillId="0" borderId="0" xfId="0" applyNumberFormat="1" applyFont="1"/>
    <xf numFmtId="2" fontId="22" fillId="0" borderId="20" xfId="0" applyNumberFormat="1" applyFont="1" applyBorder="1"/>
    <xf numFmtId="0" fontId="21" fillId="0" borderId="0" xfId="0" applyFont="1" applyBorder="1"/>
    <xf numFmtId="0" fontId="25" fillId="0" borderId="0" xfId="0" applyFont="1"/>
    <xf numFmtId="0" fontId="13" fillId="0" borderId="0" xfId="0" applyFont="1"/>
    <xf numFmtId="4" fontId="0" fillId="0" borderId="2" xfId="0" applyNumberFormat="1" applyBorder="1"/>
    <xf numFmtId="166" fontId="3" fillId="0" borderId="21" xfId="0" applyNumberFormat="1" applyFont="1" applyFill="1" applyBorder="1"/>
    <xf numFmtId="2" fontId="0" fillId="0" borderId="19" xfId="0" applyNumberFormat="1" applyBorder="1"/>
    <xf numFmtId="1" fontId="0" fillId="0" borderId="0" xfId="0" applyNumberFormat="1" applyBorder="1"/>
    <xf numFmtId="1" fontId="3" fillId="0" borderId="5" xfId="0" applyNumberFormat="1" applyFont="1" applyBorder="1"/>
    <xf numFmtId="0" fontId="3" fillId="0" borderId="4" xfId="0" applyNumberFormat="1" applyFont="1" applyBorder="1" applyAlignment="1">
      <alignment horizontal="center"/>
    </xf>
    <xf numFmtId="18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1" fontId="3" fillId="0" borderId="0" xfId="0" applyNumberFormat="1" applyFont="1" applyBorder="1"/>
    <xf numFmtId="1" fontId="3" fillId="0" borderId="22" xfId="0" applyNumberFormat="1" applyFont="1" applyBorder="1"/>
    <xf numFmtId="165" fontId="3" fillId="0" borderId="12" xfId="0" applyNumberFormat="1" applyFont="1" applyBorder="1"/>
    <xf numFmtId="2" fontId="3" fillId="0" borderId="12" xfId="0" applyNumberFormat="1" applyFont="1" applyBorder="1"/>
    <xf numFmtId="164" fontId="0" fillId="0" borderId="23" xfId="0" applyNumberFormat="1" applyBorder="1"/>
    <xf numFmtId="164" fontId="3" fillId="0" borderId="17" xfId="0" applyNumberFormat="1" applyFont="1" applyBorder="1"/>
    <xf numFmtId="164" fontId="0" fillId="0" borderId="0" xfId="0" applyNumberFormat="1" applyBorder="1"/>
    <xf numFmtId="164" fontId="0" fillId="0" borderId="17" xfId="0" applyNumberFormat="1" applyBorder="1"/>
    <xf numFmtId="164" fontId="0" fillId="0" borderId="2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558ED5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76092"/>
      <rgbColor rgb="FF969696"/>
      <rgbColor rgb="FF003366"/>
      <rgbColor rgb="FF00B050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M79"/>
  <sheetViews>
    <sheetView tabSelected="1" zoomScale="85" zoomScaleNormal="85" workbookViewId="0">
      <pane xSplit="7" ySplit="3" topLeftCell="M46" activePane="bottomRight" state="frozen"/>
      <selection pane="topRight" activeCell="J1" sqref="J1"/>
      <selection pane="bottomLeft" activeCell="A22" sqref="A22"/>
      <selection pane="bottomRight" activeCell="Y66" sqref="Y66"/>
    </sheetView>
  </sheetViews>
  <sheetFormatPr defaultRowHeight="12.75" x14ac:dyDescent="0.2"/>
  <cols>
    <col min="1" max="1" width="3.5703125" style="1"/>
    <col min="2" max="2" width="1.140625" style="1"/>
    <col min="3" max="3" width="14.28515625"/>
    <col min="4" max="4" width="27.42578125" style="2" customWidth="1"/>
    <col min="5" max="5" width="9" style="3"/>
    <col min="6" max="6" width="8.42578125" style="3" bestFit="1" customWidth="1"/>
    <col min="7" max="7" width="13.140625" style="4" customWidth="1"/>
    <col min="8" max="8" width="12.85546875" style="2"/>
    <col min="9" max="9" width="12.85546875" style="5" customWidth="1"/>
    <col min="10" max="10" width="10.7109375" style="2"/>
    <col min="11" max="11" width="12.140625" style="2" customWidth="1"/>
    <col min="12" max="12" width="11.85546875" style="2" customWidth="1"/>
    <col min="13" max="13" width="11.28515625" style="2"/>
    <col min="14" max="14" width="10.5703125" style="2" customWidth="1"/>
    <col min="15" max="15" width="10.5703125" style="2"/>
    <col min="16" max="16" width="10.28515625" style="2"/>
    <col min="17" max="17" width="11.7109375" style="2" customWidth="1"/>
    <col min="18" max="18" width="11.42578125" style="5"/>
    <col min="19" max="19" width="12.7109375" style="2" customWidth="1"/>
    <col min="20" max="20" width="10" style="5"/>
    <col min="21" max="21" width="1.28515625" style="2"/>
    <col min="22" max="22" width="18.5703125" style="2" customWidth="1"/>
    <col min="23" max="23" width="10.85546875" style="2" customWidth="1"/>
    <col min="24" max="819" width="8.5703125" style="2"/>
  </cols>
  <sheetData>
    <row r="1" spans="1:818" s="13" customFormat="1" ht="15" customHeight="1" x14ac:dyDescent="0.25">
      <c r="A1" s="6"/>
      <c r="B1" s="6"/>
      <c r="C1" s="7"/>
      <c r="D1" s="8"/>
      <c r="E1" s="9"/>
      <c r="F1" s="9"/>
      <c r="G1" s="10"/>
      <c r="H1" s="139"/>
      <c r="I1" s="8"/>
      <c r="J1" s="8"/>
      <c r="K1" s="8"/>
      <c r="L1" s="8"/>
      <c r="M1" s="11"/>
      <c r="N1" s="11"/>
      <c r="O1" s="11"/>
      <c r="P1" s="11"/>
      <c r="Q1" s="11"/>
      <c r="R1" s="11"/>
      <c r="S1" s="8"/>
      <c r="T1" s="8"/>
      <c r="U1" s="8"/>
      <c r="V1" s="8"/>
      <c r="W1" s="12"/>
    </row>
    <row r="2" spans="1:818" ht="15" customHeight="1" x14ac:dyDescent="0.2">
      <c r="A2" s="14" t="s">
        <v>0</v>
      </c>
      <c r="B2" s="14"/>
      <c r="C2" s="15" t="s">
        <v>1</v>
      </c>
      <c r="D2" s="16" t="s">
        <v>2</v>
      </c>
      <c r="E2" s="17" t="s">
        <v>3</v>
      </c>
      <c r="F2" s="17" t="s">
        <v>4</v>
      </c>
      <c r="G2" s="131" t="s">
        <v>5</v>
      </c>
      <c r="H2" s="16" t="s">
        <v>6</v>
      </c>
      <c r="I2" s="64" t="s">
        <v>7</v>
      </c>
      <c r="J2" s="19" t="s">
        <v>8</v>
      </c>
      <c r="K2" s="19" t="s">
        <v>9</v>
      </c>
      <c r="L2" s="19" t="s">
        <v>10</v>
      </c>
      <c r="M2" s="20" t="s">
        <v>11</v>
      </c>
      <c r="N2" s="20" t="s">
        <v>12</v>
      </c>
      <c r="O2" s="20" t="s">
        <v>13</v>
      </c>
      <c r="P2" s="20" t="s">
        <v>14</v>
      </c>
      <c r="Q2" s="20" t="s">
        <v>9</v>
      </c>
      <c r="R2" s="20" t="s">
        <v>10</v>
      </c>
      <c r="S2" s="16" t="s">
        <v>15</v>
      </c>
      <c r="T2" s="16" t="s">
        <v>16</v>
      </c>
      <c r="U2" s="16"/>
      <c r="V2" s="16" t="s">
        <v>17</v>
      </c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</row>
    <row r="3" spans="1:818" ht="15" customHeight="1" x14ac:dyDescent="0.2">
      <c r="A3" s="14" t="s">
        <v>18</v>
      </c>
      <c r="B3" s="14"/>
      <c r="C3" s="15" t="s">
        <v>62</v>
      </c>
      <c r="D3" s="16"/>
      <c r="E3" s="17" t="s">
        <v>19</v>
      </c>
      <c r="F3" s="17" t="s">
        <v>3</v>
      </c>
      <c r="G3" s="131" t="s">
        <v>18</v>
      </c>
      <c r="H3" s="16"/>
      <c r="I3" s="137"/>
      <c r="J3" s="19"/>
      <c r="K3" s="19" t="s">
        <v>20</v>
      </c>
      <c r="L3" s="19" t="s">
        <v>21</v>
      </c>
      <c r="M3" s="20" t="s">
        <v>22</v>
      </c>
      <c r="N3" s="20" t="s">
        <v>23</v>
      </c>
      <c r="O3" s="20" t="s">
        <v>24</v>
      </c>
      <c r="P3" s="20" t="s">
        <v>25</v>
      </c>
      <c r="Q3" s="20" t="s">
        <v>23</v>
      </c>
      <c r="R3" s="20" t="s">
        <v>21</v>
      </c>
      <c r="S3" s="16"/>
      <c r="T3" s="16">
        <v>0</v>
      </c>
      <c r="U3" s="16"/>
      <c r="V3" s="16" t="s">
        <v>26</v>
      </c>
      <c r="W3" s="21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5"/>
      <c r="HL3" s="115"/>
      <c r="HM3" s="115"/>
      <c r="HN3" s="115"/>
      <c r="HO3" s="115"/>
      <c r="HP3" s="115"/>
      <c r="HQ3" s="115"/>
      <c r="HR3" s="115"/>
      <c r="HS3" s="115"/>
      <c r="HT3" s="115"/>
      <c r="HU3" s="115"/>
      <c r="HV3" s="115"/>
      <c r="HW3" s="115"/>
      <c r="HX3" s="115"/>
      <c r="HY3" s="115"/>
      <c r="HZ3" s="115"/>
      <c r="IA3" s="115"/>
      <c r="IB3" s="115"/>
      <c r="IC3" s="115"/>
      <c r="ID3" s="115"/>
      <c r="IE3" s="115"/>
      <c r="IF3" s="115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</row>
    <row r="4" spans="1:818" ht="15" customHeight="1" x14ac:dyDescent="0.2">
      <c r="A4" s="22">
        <v>1</v>
      </c>
      <c r="B4" s="22"/>
      <c r="C4" s="23" t="s">
        <v>63</v>
      </c>
      <c r="D4" s="16" t="s">
        <v>64</v>
      </c>
      <c r="E4" s="17">
        <v>320</v>
      </c>
      <c r="F4" s="17" t="s">
        <v>214</v>
      </c>
      <c r="G4" s="78">
        <v>100530</v>
      </c>
      <c r="H4" s="15"/>
      <c r="I4" s="137">
        <v>36</v>
      </c>
      <c r="J4" s="15"/>
      <c r="K4" s="15"/>
      <c r="L4" s="19"/>
      <c r="M4" s="24"/>
      <c r="N4" s="24"/>
      <c r="O4" s="24"/>
      <c r="P4" s="24"/>
      <c r="Q4" s="31">
        <v>36</v>
      </c>
      <c r="R4" s="31"/>
      <c r="S4" s="32">
        <v>6</v>
      </c>
      <c r="T4" s="16"/>
      <c r="U4" s="16"/>
      <c r="V4" s="15" t="s">
        <v>65</v>
      </c>
      <c r="W4" s="2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</row>
    <row r="5" spans="1:818" ht="15" customHeight="1" x14ac:dyDescent="0.2">
      <c r="A5" s="22">
        <v>2</v>
      </c>
      <c r="B5" s="22"/>
      <c r="C5" s="23"/>
      <c r="D5" s="16" t="s">
        <v>64</v>
      </c>
      <c r="E5" s="17"/>
      <c r="F5" s="17" t="s">
        <v>215</v>
      </c>
      <c r="G5" s="78">
        <v>100531</v>
      </c>
      <c r="H5" s="15"/>
      <c r="I5" s="137">
        <v>103.52</v>
      </c>
      <c r="J5" s="15"/>
      <c r="K5" s="15"/>
      <c r="L5" s="19"/>
      <c r="M5" s="24"/>
      <c r="N5" s="24"/>
      <c r="O5" s="24"/>
      <c r="P5" s="24"/>
      <c r="Q5" s="31">
        <v>103.52</v>
      </c>
      <c r="R5" s="31"/>
      <c r="S5" s="32">
        <v>13.66</v>
      </c>
      <c r="T5" s="16"/>
      <c r="U5" s="16"/>
      <c r="V5" s="15" t="s">
        <v>66</v>
      </c>
      <c r="W5" s="2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</row>
    <row r="6" spans="1:818" ht="15" customHeight="1" x14ac:dyDescent="0.2">
      <c r="A6" s="22">
        <v>3</v>
      </c>
      <c r="B6" s="22"/>
      <c r="C6" s="23"/>
      <c r="D6" s="16" t="s">
        <v>67</v>
      </c>
      <c r="E6" s="17"/>
      <c r="F6" s="132" t="s">
        <v>216</v>
      </c>
      <c r="G6" s="78">
        <v>100532</v>
      </c>
      <c r="H6" s="15"/>
      <c r="I6" s="137">
        <v>208.93</v>
      </c>
      <c r="J6" s="26"/>
      <c r="K6" s="27"/>
      <c r="L6" s="28"/>
      <c r="M6" s="24">
        <v>208.93</v>
      </c>
      <c r="N6" s="24"/>
      <c r="O6" s="24"/>
      <c r="P6" s="24"/>
      <c r="Q6" s="31"/>
      <c r="R6" s="31"/>
      <c r="S6" s="32"/>
      <c r="T6" s="16"/>
      <c r="U6" s="16"/>
      <c r="V6" s="15" t="s">
        <v>27</v>
      </c>
      <c r="W6" s="2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5"/>
      <c r="EQ6" s="115"/>
      <c r="ER6" s="115"/>
      <c r="ES6" s="115"/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5"/>
      <c r="FG6" s="115"/>
      <c r="FH6" s="115"/>
      <c r="FI6" s="115"/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115"/>
      <c r="FU6" s="115"/>
      <c r="FV6" s="115"/>
      <c r="FW6" s="115"/>
      <c r="FX6" s="115"/>
      <c r="FY6" s="115"/>
      <c r="FZ6" s="115"/>
      <c r="GA6" s="115"/>
      <c r="GB6" s="115"/>
      <c r="GC6" s="115"/>
      <c r="GD6" s="115"/>
      <c r="GE6" s="115"/>
      <c r="GF6" s="115"/>
      <c r="GG6" s="115"/>
      <c r="GH6" s="115"/>
      <c r="GI6" s="115"/>
      <c r="GJ6" s="115"/>
      <c r="GK6" s="115"/>
      <c r="GL6" s="115"/>
      <c r="GM6" s="115"/>
      <c r="GN6" s="115"/>
      <c r="GO6" s="115"/>
      <c r="GP6" s="115"/>
      <c r="GQ6" s="115"/>
      <c r="GR6" s="115"/>
      <c r="GS6" s="115"/>
      <c r="GT6" s="115"/>
      <c r="GU6" s="115"/>
      <c r="GV6" s="115"/>
      <c r="GW6" s="115"/>
      <c r="GX6" s="115"/>
      <c r="GY6" s="115"/>
      <c r="GZ6" s="115"/>
      <c r="HA6" s="115"/>
      <c r="HB6" s="115"/>
      <c r="HC6" s="115"/>
      <c r="HD6" s="115"/>
      <c r="HE6" s="115"/>
      <c r="HF6" s="115"/>
      <c r="HG6" s="115"/>
      <c r="HH6" s="115"/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115"/>
      <c r="IA6" s="115"/>
      <c r="IB6" s="115"/>
      <c r="IC6" s="115"/>
      <c r="ID6" s="115"/>
      <c r="IE6" s="115"/>
      <c r="IF6" s="115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</row>
    <row r="7" spans="1:818" ht="15" customHeight="1" x14ac:dyDescent="0.2">
      <c r="A7" s="22">
        <v>4</v>
      </c>
      <c r="B7" s="22"/>
      <c r="C7" s="23" t="s">
        <v>68</v>
      </c>
      <c r="D7" s="16" t="s">
        <v>69</v>
      </c>
      <c r="E7" s="17">
        <v>323</v>
      </c>
      <c r="F7" s="132" t="s">
        <v>217</v>
      </c>
      <c r="G7" s="134" t="s">
        <v>70</v>
      </c>
      <c r="H7" s="32">
        <v>2025</v>
      </c>
      <c r="I7" s="137"/>
      <c r="J7" s="35">
        <v>2025</v>
      </c>
      <c r="K7" s="27"/>
      <c r="L7" s="28"/>
      <c r="M7" s="24"/>
      <c r="N7" s="24"/>
      <c r="O7" s="24"/>
      <c r="P7" s="29"/>
      <c r="Q7" s="31"/>
      <c r="R7" s="31"/>
      <c r="S7" s="32"/>
      <c r="T7" s="16"/>
      <c r="U7" s="16"/>
      <c r="V7" s="15" t="s">
        <v>28</v>
      </c>
      <c r="W7" s="2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15"/>
      <c r="FF7" s="115"/>
      <c r="FG7" s="115"/>
      <c r="FH7" s="115"/>
      <c r="FI7" s="115"/>
      <c r="FJ7" s="115"/>
      <c r="FK7" s="115"/>
      <c r="FL7" s="115"/>
      <c r="FM7" s="115"/>
      <c r="FN7" s="115"/>
      <c r="FO7" s="115"/>
      <c r="FP7" s="115"/>
      <c r="FQ7" s="115"/>
      <c r="FR7" s="115"/>
      <c r="FS7" s="115"/>
      <c r="FT7" s="115"/>
      <c r="FU7" s="115"/>
      <c r="FV7" s="115"/>
      <c r="FW7" s="115"/>
      <c r="FX7" s="115"/>
      <c r="FY7" s="115"/>
      <c r="FZ7" s="115"/>
      <c r="GA7" s="115"/>
      <c r="GB7" s="115"/>
      <c r="GC7" s="115"/>
      <c r="GD7" s="115"/>
      <c r="GE7" s="115"/>
      <c r="GF7" s="115"/>
      <c r="GG7" s="115"/>
      <c r="GH7" s="115"/>
      <c r="GI7" s="115"/>
      <c r="GJ7" s="115"/>
      <c r="GK7" s="115"/>
      <c r="GL7" s="115"/>
      <c r="GM7" s="115"/>
      <c r="GN7" s="115"/>
      <c r="GO7" s="115"/>
      <c r="GP7" s="115"/>
      <c r="GQ7" s="115"/>
      <c r="GR7" s="115"/>
      <c r="GS7" s="115"/>
      <c r="GT7" s="115"/>
      <c r="GU7" s="115"/>
      <c r="GV7" s="115"/>
      <c r="GW7" s="115"/>
      <c r="GX7" s="115"/>
      <c r="GY7" s="115"/>
      <c r="GZ7" s="115"/>
      <c r="HA7" s="115"/>
      <c r="HB7" s="115"/>
      <c r="HC7" s="115"/>
      <c r="HD7" s="115"/>
      <c r="HE7" s="115"/>
      <c r="HF7" s="115"/>
      <c r="HG7" s="115"/>
      <c r="HH7" s="115"/>
      <c r="HI7" s="115"/>
      <c r="HJ7" s="115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115"/>
      <c r="IA7" s="115"/>
      <c r="IB7" s="115"/>
      <c r="IC7" s="115"/>
      <c r="ID7" s="115"/>
      <c r="IE7" s="115"/>
      <c r="IF7" s="115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</row>
    <row r="8" spans="1:818" ht="15" customHeight="1" x14ac:dyDescent="0.2">
      <c r="A8" s="22">
        <v>5</v>
      </c>
      <c r="B8" s="22"/>
      <c r="C8" s="23" t="s">
        <v>73</v>
      </c>
      <c r="D8" s="30" t="s">
        <v>67</v>
      </c>
      <c r="E8" s="17"/>
      <c r="F8" s="132" t="s">
        <v>216</v>
      </c>
      <c r="G8" s="78">
        <v>100533</v>
      </c>
      <c r="H8" s="15"/>
      <c r="I8" s="137">
        <v>208.93</v>
      </c>
      <c r="J8" s="27"/>
      <c r="K8" s="27"/>
      <c r="L8" s="28"/>
      <c r="M8" s="24">
        <v>208.93</v>
      </c>
      <c r="N8" s="24"/>
      <c r="O8" s="24"/>
      <c r="P8" s="29"/>
      <c r="Q8" s="31"/>
      <c r="R8" s="31"/>
      <c r="S8" s="32"/>
      <c r="T8" s="32"/>
      <c r="U8" s="16"/>
      <c r="V8" s="15" t="s">
        <v>75</v>
      </c>
      <c r="W8" s="2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5"/>
      <c r="FL8" s="115"/>
      <c r="FM8" s="115"/>
      <c r="FN8" s="115"/>
      <c r="FO8" s="115"/>
      <c r="FP8" s="115"/>
      <c r="FQ8" s="115"/>
      <c r="FR8" s="115"/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5"/>
      <c r="GK8" s="115"/>
      <c r="GL8" s="115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115"/>
      <c r="GZ8" s="115"/>
      <c r="HA8" s="115"/>
      <c r="HB8" s="115"/>
      <c r="HC8" s="115"/>
      <c r="HD8" s="115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15"/>
      <c r="IA8" s="115"/>
      <c r="IB8" s="115"/>
      <c r="IC8" s="115"/>
      <c r="ID8" s="115"/>
      <c r="IE8" s="115"/>
      <c r="IF8" s="115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</row>
    <row r="9" spans="1:818" ht="15" customHeight="1" x14ac:dyDescent="0.2">
      <c r="A9" s="22">
        <v>6</v>
      </c>
      <c r="B9" s="22"/>
      <c r="C9" s="23"/>
      <c r="D9" s="16" t="s">
        <v>67</v>
      </c>
      <c r="E9" s="17"/>
      <c r="F9" s="132" t="s">
        <v>215</v>
      </c>
      <c r="G9" s="78">
        <v>100534</v>
      </c>
      <c r="H9" s="15"/>
      <c r="I9" s="137">
        <v>32.590000000000003</v>
      </c>
      <c r="J9" s="27"/>
      <c r="K9" s="27"/>
      <c r="L9" s="28"/>
      <c r="M9" s="24"/>
      <c r="N9" s="24">
        <v>32.590000000000003</v>
      </c>
      <c r="O9" s="24"/>
      <c r="P9" s="29"/>
      <c r="Q9" s="31"/>
      <c r="R9" s="31"/>
      <c r="S9" s="32"/>
      <c r="T9" s="32"/>
      <c r="U9" s="16"/>
      <c r="V9" s="15" t="s">
        <v>76</v>
      </c>
      <c r="W9" s="2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  <c r="EY9" s="115"/>
      <c r="EZ9" s="115"/>
      <c r="FA9" s="115"/>
      <c r="FB9" s="115"/>
      <c r="FC9" s="115"/>
      <c r="FD9" s="115"/>
      <c r="FE9" s="115"/>
      <c r="FF9" s="115"/>
      <c r="FG9" s="115"/>
      <c r="FH9" s="115"/>
      <c r="FI9" s="115"/>
      <c r="FJ9" s="115"/>
      <c r="FK9" s="115"/>
      <c r="FL9" s="115"/>
      <c r="FM9" s="115"/>
      <c r="FN9" s="115"/>
      <c r="FO9" s="115"/>
      <c r="FP9" s="115"/>
      <c r="FQ9" s="115"/>
      <c r="FR9" s="115"/>
      <c r="FS9" s="115"/>
      <c r="FT9" s="115"/>
      <c r="FU9" s="115"/>
      <c r="FV9" s="115"/>
      <c r="FW9" s="115"/>
      <c r="FX9" s="115"/>
      <c r="FY9" s="115"/>
      <c r="FZ9" s="115"/>
      <c r="GA9" s="115"/>
      <c r="GB9" s="115"/>
      <c r="GC9" s="115"/>
      <c r="GD9" s="115"/>
      <c r="GE9" s="115"/>
      <c r="GF9" s="115"/>
      <c r="GG9" s="115"/>
      <c r="GH9" s="115"/>
      <c r="GI9" s="115"/>
      <c r="GJ9" s="115"/>
      <c r="GK9" s="115"/>
      <c r="GL9" s="115"/>
      <c r="GM9" s="115"/>
      <c r="GN9" s="115"/>
      <c r="GO9" s="115"/>
      <c r="GP9" s="115"/>
      <c r="GQ9" s="115"/>
      <c r="GR9" s="115"/>
      <c r="GS9" s="115"/>
      <c r="GT9" s="115"/>
      <c r="GU9" s="115"/>
      <c r="GV9" s="115"/>
      <c r="GW9" s="115"/>
      <c r="GX9" s="115"/>
      <c r="GY9" s="115"/>
      <c r="GZ9" s="115"/>
      <c r="HA9" s="115"/>
      <c r="HB9" s="115"/>
      <c r="HC9" s="115"/>
      <c r="HD9" s="115"/>
      <c r="HE9" s="115"/>
      <c r="HF9" s="115"/>
      <c r="HG9" s="115"/>
      <c r="HH9" s="115"/>
      <c r="HI9" s="115"/>
      <c r="HJ9" s="115"/>
      <c r="HK9" s="115"/>
      <c r="HL9" s="115"/>
      <c r="HM9" s="115"/>
      <c r="HN9" s="115"/>
      <c r="HO9" s="115"/>
      <c r="HP9" s="115"/>
      <c r="HQ9" s="115"/>
      <c r="HR9" s="115"/>
      <c r="HS9" s="115"/>
      <c r="HT9" s="115"/>
      <c r="HU9" s="115"/>
      <c r="HV9" s="115"/>
      <c r="HW9" s="115"/>
      <c r="HX9" s="115"/>
      <c r="HY9" s="115"/>
      <c r="HZ9" s="115"/>
      <c r="IA9" s="115"/>
      <c r="IB9" s="115"/>
      <c r="IC9" s="115"/>
      <c r="ID9" s="115"/>
      <c r="IE9" s="115"/>
      <c r="IF9" s="115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</row>
    <row r="10" spans="1:818" ht="15" customHeight="1" x14ac:dyDescent="0.2">
      <c r="A10" s="22">
        <v>7</v>
      </c>
      <c r="B10" s="22"/>
      <c r="C10" s="23"/>
      <c r="D10" s="16" t="s">
        <v>74</v>
      </c>
      <c r="E10" s="17"/>
      <c r="F10" s="132" t="s">
        <v>214</v>
      </c>
      <c r="G10" s="78">
        <v>100535</v>
      </c>
      <c r="H10" s="15"/>
      <c r="I10" s="137">
        <v>150</v>
      </c>
      <c r="J10" s="27"/>
      <c r="K10" s="27"/>
      <c r="L10" s="28"/>
      <c r="M10" s="24"/>
      <c r="N10" s="24"/>
      <c r="O10" s="24"/>
      <c r="P10" s="29"/>
      <c r="Q10" s="31">
        <v>150</v>
      </c>
      <c r="R10" s="31"/>
      <c r="S10" s="32">
        <v>25</v>
      </c>
      <c r="T10" s="32"/>
      <c r="U10" s="16"/>
      <c r="V10" s="15" t="s">
        <v>77</v>
      </c>
      <c r="W10" s="2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115"/>
      <c r="FK10" s="115"/>
      <c r="FL10" s="115"/>
      <c r="FM10" s="115"/>
      <c r="FN10" s="115"/>
      <c r="FO10" s="115"/>
      <c r="FP10" s="115"/>
      <c r="FQ10" s="115"/>
      <c r="FR10" s="115"/>
      <c r="FS10" s="115"/>
      <c r="FT10" s="115"/>
      <c r="FU10" s="115"/>
      <c r="FV10" s="115"/>
      <c r="FW10" s="115"/>
      <c r="FX10" s="115"/>
      <c r="FY10" s="115"/>
      <c r="FZ10" s="115"/>
      <c r="GA10" s="115"/>
      <c r="GB10" s="115"/>
      <c r="GC10" s="115"/>
      <c r="GD10" s="115"/>
      <c r="GE10" s="115"/>
      <c r="GF10" s="115"/>
      <c r="GG10" s="115"/>
      <c r="GH10" s="115"/>
      <c r="GI10" s="115"/>
      <c r="GJ10" s="115"/>
      <c r="GK10" s="115"/>
      <c r="GL10" s="115"/>
      <c r="GM10" s="115"/>
      <c r="GN10" s="115"/>
      <c r="GO10" s="115"/>
      <c r="GP10" s="115"/>
      <c r="GQ10" s="115"/>
      <c r="GR10" s="115"/>
      <c r="GS10" s="115"/>
      <c r="GT10" s="115"/>
      <c r="GU10" s="115"/>
      <c r="GV10" s="115"/>
      <c r="GW10" s="115"/>
      <c r="GX10" s="115"/>
      <c r="GY10" s="115"/>
      <c r="GZ10" s="115"/>
      <c r="HA10" s="115"/>
      <c r="HB10" s="115"/>
      <c r="HC10" s="115"/>
      <c r="HD10" s="115"/>
      <c r="HE10" s="115"/>
      <c r="HF10" s="115"/>
      <c r="HG10" s="115"/>
      <c r="HH10" s="115"/>
      <c r="HI10" s="115"/>
      <c r="HJ10" s="115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115"/>
      <c r="IA10" s="115"/>
      <c r="IB10" s="115"/>
      <c r="IC10" s="115"/>
      <c r="ID10" s="115"/>
      <c r="IE10" s="115"/>
      <c r="IF10" s="115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</row>
    <row r="11" spans="1:818" ht="15" customHeight="1" x14ac:dyDescent="0.2">
      <c r="A11" s="22">
        <v>8</v>
      </c>
      <c r="B11" s="22"/>
      <c r="D11" s="2" t="s">
        <v>83</v>
      </c>
      <c r="E11" s="17"/>
      <c r="F11" s="132" t="s">
        <v>218</v>
      </c>
      <c r="G11" s="78">
        <v>100536</v>
      </c>
      <c r="H11" s="15"/>
      <c r="I11" s="137">
        <v>50</v>
      </c>
      <c r="J11" s="27"/>
      <c r="K11" s="27"/>
      <c r="L11" s="28"/>
      <c r="M11" s="24"/>
      <c r="N11" s="24"/>
      <c r="O11" s="24"/>
      <c r="P11" s="29">
        <v>50</v>
      </c>
      <c r="Q11" s="31"/>
      <c r="R11" s="31"/>
      <c r="S11" s="32"/>
      <c r="T11" s="32"/>
      <c r="U11" s="16"/>
      <c r="V11" s="15" t="s">
        <v>78</v>
      </c>
      <c r="W11" s="2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</row>
    <row r="12" spans="1:818" ht="15" customHeight="1" x14ac:dyDescent="0.2">
      <c r="A12" s="22">
        <v>9</v>
      </c>
      <c r="B12" s="22"/>
      <c r="C12" s="23" t="s">
        <v>81</v>
      </c>
      <c r="D12" s="16" t="s">
        <v>82</v>
      </c>
      <c r="E12" s="17">
        <v>325</v>
      </c>
      <c r="F12" s="132" t="s">
        <v>219</v>
      </c>
      <c r="G12" s="78">
        <v>100537</v>
      </c>
      <c r="H12" s="15"/>
      <c r="I12" s="137">
        <v>281.20999999999998</v>
      </c>
      <c r="J12" s="27"/>
      <c r="K12" s="27"/>
      <c r="L12" s="28"/>
      <c r="M12" s="24"/>
      <c r="N12" s="24"/>
      <c r="O12" s="24"/>
      <c r="P12" s="29">
        <v>281.20999999999998</v>
      </c>
      <c r="Q12" s="31"/>
      <c r="R12" s="31"/>
      <c r="S12" s="32"/>
      <c r="T12" s="32"/>
      <c r="U12" s="16"/>
      <c r="V12" s="15" t="s">
        <v>96</v>
      </c>
      <c r="W12" s="2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  <c r="CN12" s="115"/>
      <c r="CO12" s="115"/>
      <c r="CP12" s="115"/>
      <c r="CQ12" s="115"/>
      <c r="CR12" s="115"/>
      <c r="CS12" s="115"/>
      <c r="CT12" s="115"/>
      <c r="CU12" s="115"/>
      <c r="CV12" s="115"/>
      <c r="CW12" s="115"/>
      <c r="CX12" s="115"/>
      <c r="CY12" s="115"/>
      <c r="CZ12" s="115"/>
      <c r="DA12" s="115"/>
      <c r="DB12" s="115"/>
      <c r="DC12" s="115"/>
      <c r="DD12" s="115"/>
      <c r="DE12" s="115"/>
      <c r="DF12" s="115"/>
      <c r="DG12" s="115"/>
      <c r="DH12" s="115"/>
      <c r="DI12" s="115"/>
      <c r="DJ12" s="115"/>
      <c r="DK12" s="115"/>
      <c r="DL12" s="115"/>
      <c r="DM12" s="115"/>
      <c r="DN12" s="115"/>
      <c r="DO12" s="115"/>
      <c r="DP12" s="115"/>
      <c r="DQ12" s="115"/>
      <c r="DR12" s="115"/>
      <c r="DS12" s="115"/>
      <c r="DT12" s="115"/>
      <c r="DU12" s="115"/>
      <c r="DV12" s="115"/>
      <c r="DW12" s="115"/>
      <c r="DX12" s="115"/>
      <c r="DY12" s="115"/>
      <c r="DZ12" s="115"/>
      <c r="EA12" s="115"/>
      <c r="EB12" s="115"/>
      <c r="EC12" s="115"/>
      <c r="ED12" s="115"/>
      <c r="EE12" s="115"/>
      <c r="EF12" s="115"/>
      <c r="EG12" s="115"/>
      <c r="EH12" s="115"/>
      <c r="EI12" s="115"/>
      <c r="EJ12" s="115"/>
      <c r="EK12" s="115"/>
      <c r="EL12" s="115"/>
      <c r="EM12" s="115"/>
      <c r="EN12" s="115"/>
      <c r="EO12" s="115"/>
      <c r="EP12" s="115"/>
      <c r="EQ12" s="115"/>
      <c r="ER12" s="115"/>
      <c r="ES12" s="115"/>
      <c r="ET12" s="115"/>
      <c r="EU12" s="115"/>
      <c r="EV12" s="115"/>
      <c r="EW12" s="115"/>
      <c r="EX12" s="115"/>
      <c r="EY12" s="115"/>
      <c r="EZ12" s="115"/>
      <c r="FA12" s="115"/>
      <c r="FB12" s="115"/>
      <c r="FC12" s="115"/>
      <c r="FD12" s="115"/>
      <c r="FE12" s="115"/>
      <c r="FF12" s="115"/>
      <c r="FG12" s="115"/>
      <c r="FH12" s="115"/>
      <c r="FI12" s="115"/>
      <c r="FJ12" s="115"/>
      <c r="FK12" s="115"/>
      <c r="FL12" s="115"/>
      <c r="FM12" s="115"/>
      <c r="FN12" s="115"/>
      <c r="FO12" s="115"/>
      <c r="FP12" s="115"/>
      <c r="FQ12" s="115"/>
      <c r="FR12" s="115"/>
      <c r="FS12" s="115"/>
      <c r="FT12" s="115"/>
      <c r="FU12" s="115"/>
      <c r="FV12" s="115"/>
      <c r="FW12" s="115"/>
      <c r="FX12" s="115"/>
      <c r="FY12" s="115"/>
      <c r="FZ12" s="115"/>
      <c r="GA12" s="115"/>
      <c r="GB12" s="115"/>
      <c r="GC12" s="115"/>
      <c r="GD12" s="115"/>
      <c r="GE12" s="115"/>
      <c r="GF12" s="115"/>
      <c r="GG12" s="115"/>
      <c r="GH12" s="115"/>
      <c r="GI12" s="115"/>
      <c r="GJ12" s="115"/>
      <c r="GK12" s="115"/>
      <c r="GL12" s="115"/>
      <c r="GM12" s="115"/>
      <c r="GN12" s="115"/>
      <c r="GO12" s="115"/>
      <c r="GP12" s="115"/>
      <c r="GQ12" s="115"/>
      <c r="GR12" s="115"/>
      <c r="GS12" s="115"/>
      <c r="GT12" s="115"/>
      <c r="GU12" s="115"/>
      <c r="GV12" s="115"/>
      <c r="GW12" s="115"/>
      <c r="GX12" s="115"/>
      <c r="GY12" s="115"/>
      <c r="GZ12" s="115"/>
      <c r="HA12" s="115"/>
      <c r="HB12" s="115"/>
      <c r="HC12" s="115"/>
      <c r="HD12" s="115"/>
      <c r="HE12" s="115"/>
      <c r="HF12" s="115"/>
      <c r="HG12" s="115"/>
      <c r="HH12" s="115"/>
      <c r="HI12" s="115"/>
      <c r="HJ12" s="115"/>
      <c r="HK12" s="115"/>
      <c r="HL12" s="115"/>
      <c r="HM12" s="115"/>
      <c r="HN12" s="115"/>
      <c r="HO12" s="115"/>
      <c r="HP12" s="115"/>
      <c r="HQ12" s="115"/>
      <c r="HR12" s="115"/>
      <c r="HS12" s="115"/>
      <c r="HT12" s="115"/>
      <c r="HU12" s="115"/>
      <c r="HV12" s="115"/>
      <c r="HW12" s="115"/>
      <c r="HX12" s="115"/>
      <c r="HY12" s="115"/>
      <c r="HZ12" s="115"/>
      <c r="IA12" s="115"/>
      <c r="IB12" s="115"/>
      <c r="IC12" s="115"/>
      <c r="ID12" s="115"/>
      <c r="IE12" s="115"/>
      <c r="IF12" s="115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</row>
    <row r="13" spans="1:818" ht="15" customHeight="1" x14ac:dyDescent="0.2">
      <c r="A13" s="22">
        <v>10</v>
      </c>
      <c r="B13" s="22"/>
      <c r="C13" s="23"/>
      <c r="D13" s="16" t="s">
        <v>67</v>
      </c>
      <c r="E13" s="17"/>
      <c r="F13" s="132" t="s">
        <v>219</v>
      </c>
      <c r="G13" s="78">
        <v>100538</v>
      </c>
      <c r="H13" s="15"/>
      <c r="I13" s="137">
        <v>208.93</v>
      </c>
      <c r="J13" s="27"/>
      <c r="K13" s="27"/>
      <c r="L13" s="28"/>
      <c r="M13" s="24">
        <v>208.93</v>
      </c>
      <c r="N13"/>
      <c r="O13" s="24"/>
      <c r="P13" s="29"/>
      <c r="Q13" s="31"/>
      <c r="R13" s="31"/>
      <c r="S13" s="32"/>
      <c r="T13" s="32"/>
      <c r="U13" s="16"/>
      <c r="V13" s="15" t="s">
        <v>97</v>
      </c>
      <c r="W13" s="2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5"/>
      <c r="CU13" s="115"/>
      <c r="CV13" s="115"/>
      <c r="CW13" s="115"/>
      <c r="CX13" s="115"/>
      <c r="CY13" s="115"/>
      <c r="CZ13" s="115"/>
      <c r="DA13" s="115"/>
      <c r="DB13" s="115"/>
      <c r="DC13" s="115"/>
      <c r="DD13" s="115"/>
      <c r="DE13" s="115"/>
      <c r="DF13" s="115"/>
      <c r="DG13" s="115"/>
      <c r="DH13" s="115"/>
      <c r="DI13" s="115"/>
      <c r="DJ13" s="115"/>
      <c r="DK13" s="115"/>
      <c r="DL13" s="115"/>
      <c r="DM13" s="115"/>
      <c r="DN13" s="115"/>
      <c r="DO13" s="115"/>
      <c r="DP13" s="115"/>
      <c r="DQ13" s="115"/>
      <c r="DR13" s="115"/>
      <c r="DS13" s="115"/>
      <c r="DT13" s="115"/>
      <c r="DU13" s="115"/>
      <c r="DV13" s="115"/>
      <c r="DW13" s="115"/>
      <c r="DX13" s="115"/>
      <c r="DY13" s="115"/>
      <c r="DZ13" s="115"/>
      <c r="EA13" s="115"/>
      <c r="EB13" s="115"/>
      <c r="EC13" s="115"/>
      <c r="ED13" s="115"/>
      <c r="EE13" s="115"/>
      <c r="EF13" s="115"/>
      <c r="EG13" s="115"/>
      <c r="EH13" s="115"/>
      <c r="EI13" s="115"/>
      <c r="EJ13" s="115"/>
      <c r="EK13" s="115"/>
      <c r="EL13" s="115"/>
      <c r="EM13" s="115"/>
      <c r="EN13" s="115"/>
      <c r="EO13" s="115"/>
      <c r="EP13" s="115"/>
      <c r="EQ13" s="115"/>
      <c r="ER13" s="115"/>
      <c r="ES13" s="115"/>
      <c r="ET13" s="115"/>
      <c r="EU13" s="115"/>
      <c r="EV13" s="115"/>
      <c r="EW13" s="115"/>
      <c r="EX13" s="115"/>
      <c r="EY13" s="115"/>
      <c r="EZ13" s="115"/>
      <c r="FA13" s="115"/>
      <c r="FB13" s="115"/>
      <c r="FC13" s="115"/>
      <c r="FD13" s="115"/>
      <c r="FE13" s="115"/>
      <c r="FF13" s="115"/>
      <c r="FG13" s="115"/>
      <c r="FH13" s="115"/>
      <c r="FI13" s="115"/>
      <c r="FJ13" s="115"/>
      <c r="FK13" s="115"/>
      <c r="FL13" s="115"/>
      <c r="FM13" s="115"/>
      <c r="FN13" s="115"/>
      <c r="FO13" s="115"/>
      <c r="FP13" s="115"/>
      <c r="FQ13" s="115"/>
      <c r="FR13" s="115"/>
      <c r="FS13" s="115"/>
      <c r="FT13" s="115"/>
      <c r="FU13" s="115"/>
      <c r="FV13" s="115"/>
      <c r="FW13" s="115"/>
      <c r="FX13" s="115"/>
      <c r="FY13" s="115"/>
      <c r="FZ13" s="115"/>
      <c r="GA13" s="115"/>
      <c r="GB13" s="115"/>
      <c r="GC13" s="115"/>
      <c r="GD13" s="115"/>
      <c r="GE13" s="115"/>
      <c r="GF13" s="115"/>
      <c r="GG13" s="115"/>
      <c r="GH13" s="115"/>
      <c r="GI13" s="115"/>
      <c r="GJ13" s="115"/>
      <c r="GK13" s="115"/>
      <c r="GL13" s="115"/>
      <c r="GM13" s="115"/>
      <c r="GN13" s="115"/>
      <c r="GO13" s="115"/>
      <c r="GP13" s="115"/>
      <c r="GQ13" s="115"/>
      <c r="GR13" s="115"/>
      <c r="GS13" s="115"/>
      <c r="GT13" s="115"/>
      <c r="GU13" s="115"/>
      <c r="GV13" s="115"/>
      <c r="GW13" s="115"/>
      <c r="GX13" s="115"/>
      <c r="GY13" s="115"/>
      <c r="GZ13" s="115"/>
      <c r="HA13" s="115"/>
      <c r="HB13" s="115"/>
      <c r="HC13" s="115"/>
      <c r="HD13" s="115"/>
      <c r="HE13" s="115"/>
      <c r="HF13" s="115"/>
      <c r="HG13" s="115"/>
      <c r="HH13" s="115"/>
      <c r="HI13" s="115"/>
      <c r="HJ13" s="115"/>
      <c r="HK13" s="115"/>
      <c r="HL13" s="115"/>
      <c r="HM13" s="115"/>
      <c r="HN13" s="115"/>
      <c r="HO13" s="115"/>
      <c r="HP13" s="115"/>
      <c r="HQ13" s="115"/>
      <c r="HR13" s="115"/>
      <c r="HS13" s="115"/>
      <c r="HT13" s="115"/>
      <c r="HU13" s="115"/>
      <c r="HV13" s="115"/>
      <c r="HW13" s="115"/>
      <c r="HX13" s="115"/>
      <c r="HY13" s="115"/>
      <c r="HZ13" s="115"/>
      <c r="IA13" s="115"/>
      <c r="IB13" s="115"/>
      <c r="IC13" s="115"/>
      <c r="ID13" s="115"/>
      <c r="IE13" s="115"/>
      <c r="IF13" s="115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</row>
    <row r="14" spans="1:818" ht="15" customHeight="1" x14ac:dyDescent="0.2">
      <c r="A14" s="22">
        <v>11</v>
      </c>
      <c r="B14" s="22"/>
      <c r="C14" s="23"/>
      <c r="D14" s="16" t="s">
        <v>84</v>
      </c>
      <c r="E14" s="17"/>
      <c r="F14" s="132"/>
      <c r="G14" s="78">
        <v>100539</v>
      </c>
      <c r="H14" s="15"/>
      <c r="I14" s="137">
        <v>0</v>
      </c>
      <c r="J14" s="27"/>
      <c r="K14" s="27"/>
      <c r="L14" s="28"/>
      <c r="M14" s="24"/>
      <c r="N14" s="24"/>
      <c r="O14" s="24"/>
      <c r="P14" s="29"/>
      <c r="Q14" s="31"/>
      <c r="R14" s="31"/>
      <c r="S14" s="32"/>
      <c r="T14" s="32"/>
      <c r="U14" s="16"/>
      <c r="V14" s="15"/>
      <c r="W14" s="2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5"/>
      <c r="DK14" s="115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15"/>
      <c r="DW14" s="115"/>
      <c r="DX14" s="115"/>
      <c r="DY14" s="115"/>
      <c r="DZ14" s="115"/>
      <c r="EA14" s="115"/>
      <c r="EB14" s="115"/>
      <c r="EC14" s="115"/>
      <c r="ED14" s="115"/>
      <c r="EE14" s="115"/>
      <c r="EF14" s="115"/>
      <c r="EG14" s="115"/>
      <c r="EH14" s="115"/>
      <c r="EI14" s="115"/>
      <c r="EJ14" s="115"/>
      <c r="EK14" s="115"/>
      <c r="EL14" s="115"/>
      <c r="EM14" s="115"/>
      <c r="EN14" s="115"/>
      <c r="EO14" s="115"/>
      <c r="EP14" s="115"/>
      <c r="EQ14" s="115"/>
      <c r="ER14" s="115"/>
      <c r="ES14" s="115"/>
      <c r="ET14" s="115"/>
      <c r="EU14" s="115"/>
      <c r="EV14" s="115"/>
      <c r="EW14" s="115"/>
      <c r="EX14" s="115"/>
      <c r="EY14" s="115"/>
      <c r="EZ14" s="115"/>
      <c r="FA14" s="115"/>
      <c r="FB14" s="115"/>
      <c r="FC14" s="115"/>
      <c r="FD14" s="115"/>
      <c r="FE14" s="115"/>
      <c r="FF14" s="115"/>
      <c r="FG14" s="115"/>
      <c r="FH14" s="115"/>
      <c r="FI14" s="115"/>
      <c r="FJ14" s="115"/>
      <c r="FK14" s="115"/>
      <c r="FL14" s="115"/>
      <c r="FM14" s="115"/>
      <c r="FN14" s="115"/>
      <c r="FO14" s="115"/>
      <c r="FP14" s="115"/>
      <c r="FQ14" s="115"/>
      <c r="FR14" s="115"/>
      <c r="FS14" s="115"/>
      <c r="FT14" s="115"/>
      <c r="FU14" s="115"/>
      <c r="FV14" s="115"/>
      <c r="FW14" s="115"/>
      <c r="FX14" s="115"/>
      <c r="FY14" s="115"/>
      <c r="FZ14" s="115"/>
      <c r="GA14" s="115"/>
      <c r="GB14" s="115"/>
      <c r="GC14" s="115"/>
      <c r="GD14" s="115"/>
      <c r="GE14" s="115"/>
      <c r="GF14" s="115"/>
      <c r="GG14" s="115"/>
      <c r="GH14" s="115"/>
      <c r="GI14" s="115"/>
      <c r="GJ14" s="115"/>
      <c r="GK14" s="115"/>
      <c r="GL14" s="115"/>
      <c r="GM14" s="115"/>
      <c r="GN14" s="115"/>
      <c r="GO14" s="115"/>
      <c r="GP14" s="115"/>
      <c r="GQ14" s="115"/>
      <c r="GR14" s="115"/>
      <c r="GS14" s="115"/>
      <c r="GT14" s="115"/>
      <c r="GU14" s="115"/>
      <c r="GV14" s="115"/>
      <c r="GW14" s="115"/>
      <c r="GX14" s="115"/>
      <c r="GY14" s="115"/>
      <c r="GZ14" s="115"/>
      <c r="HA14" s="115"/>
      <c r="HB14" s="115"/>
      <c r="HC14" s="115"/>
      <c r="HD14" s="115"/>
      <c r="HE14" s="115"/>
      <c r="HF14" s="115"/>
      <c r="HG14" s="115"/>
      <c r="HH14" s="115"/>
      <c r="HI14" s="115"/>
      <c r="HJ14" s="115"/>
      <c r="HK14" s="115"/>
      <c r="HL14" s="115"/>
      <c r="HM14" s="115"/>
      <c r="HN14" s="115"/>
      <c r="HO14" s="115"/>
      <c r="HP14" s="115"/>
      <c r="HQ14" s="115"/>
      <c r="HR14" s="115"/>
      <c r="HS14" s="115"/>
      <c r="HT14" s="115"/>
      <c r="HU14" s="115"/>
      <c r="HV14" s="115"/>
      <c r="HW14" s="115"/>
      <c r="HX14" s="115"/>
      <c r="HY14" s="115"/>
      <c r="HZ14" s="115"/>
      <c r="IA14" s="115"/>
      <c r="IB14" s="115"/>
      <c r="IC14" s="115"/>
      <c r="ID14" s="115"/>
      <c r="IE14" s="115"/>
      <c r="IF14" s="115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</row>
    <row r="15" spans="1:818" ht="15" customHeight="1" x14ac:dyDescent="0.2">
      <c r="A15" s="22">
        <v>12</v>
      </c>
      <c r="B15" s="22"/>
      <c r="C15" s="23"/>
      <c r="D15" s="16" t="s">
        <v>85</v>
      </c>
      <c r="E15" s="17"/>
      <c r="F15" s="132" t="s">
        <v>220</v>
      </c>
      <c r="G15" s="78">
        <v>100540</v>
      </c>
      <c r="H15" s="15"/>
      <c r="I15" s="137">
        <v>42</v>
      </c>
      <c r="J15" s="27"/>
      <c r="K15" s="27"/>
      <c r="L15" s="28"/>
      <c r="M15" s="24"/>
      <c r="N15" s="24"/>
      <c r="O15" s="24"/>
      <c r="P15" s="29"/>
      <c r="Q15" s="31">
        <v>36</v>
      </c>
      <c r="R15" s="31">
        <v>6</v>
      </c>
      <c r="S15" s="32"/>
      <c r="T15" s="32"/>
      <c r="U15" s="16"/>
      <c r="V15" s="15" t="s">
        <v>98</v>
      </c>
      <c r="W15" s="2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5"/>
      <c r="CS15" s="115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5"/>
      <c r="DK15" s="115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15"/>
      <c r="DW15" s="115"/>
      <c r="DX15" s="115"/>
      <c r="DY15" s="115"/>
      <c r="DZ15" s="115"/>
      <c r="EA15" s="115"/>
      <c r="EB15" s="115"/>
      <c r="EC15" s="115"/>
      <c r="ED15" s="115"/>
      <c r="EE15" s="115"/>
      <c r="EF15" s="115"/>
      <c r="EG15" s="115"/>
      <c r="EH15" s="115"/>
      <c r="EI15" s="115"/>
      <c r="EJ15" s="115"/>
      <c r="EK15" s="115"/>
      <c r="EL15" s="115"/>
      <c r="EM15" s="115"/>
      <c r="EN15" s="115"/>
      <c r="EO15" s="115"/>
      <c r="EP15" s="115"/>
      <c r="EQ15" s="115"/>
      <c r="ER15" s="115"/>
      <c r="ES15" s="115"/>
      <c r="ET15" s="115"/>
      <c r="EU15" s="115"/>
      <c r="EV15" s="115"/>
      <c r="EW15" s="115"/>
      <c r="EX15" s="115"/>
      <c r="EY15" s="115"/>
      <c r="EZ15" s="115"/>
      <c r="FA15" s="115"/>
      <c r="FB15" s="115"/>
      <c r="FC15" s="115"/>
      <c r="FD15" s="115"/>
      <c r="FE15" s="115"/>
      <c r="FF15" s="115"/>
      <c r="FG15" s="115"/>
      <c r="FH15" s="115"/>
      <c r="FI15" s="115"/>
      <c r="FJ15" s="115"/>
      <c r="FK15" s="115"/>
      <c r="FL15" s="115"/>
      <c r="FM15" s="115"/>
      <c r="FN15" s="115"/>
      <c r="FO15" s="115"/>
      <c r="FP15" s="115"/>
      <c r="FQ15" s="115"/>
      <c r="FR15" s="115"/>
      <c r="FS15" s="115"/>
      <c r="FT15" s="115"/>
      <c r="FU15" s="115"/>
      <c r="FV15" s="115"/>
      <c r="FW15" s="115"/>
      <c r="FX15" s="115"/>
      <c r="FY15" s="115"/>
      <c r="FZ15" s="115"/>
      <c r="GA15" s="115"/>
      <c r="GB15" s="115"/>
      <c r="GC15" s="115"/>
      <c r="GD15" s="115"/>
      <c r="GE15" s="115"/>
      <c r="GF15" s="115"/>
      <c r="GG15" s="115"/>
      <c r="GH15" s="115"/>
      <c r="GI15" s="115"/>
      <c r="GJ15" s="115"/>
      <c r="GK15" s="115"/>
      <c r="GL15" s="115"/>
      <c r="GM15" s="115"/>
      <c r="GN15" s="115"/>
      <c r="GO15" s="115"/>
      <c r="GP15" s="115"/>
      <c r="GQ15" s="115"/>
      <c r="GR15" s="115"/>
      <c r="GS15" s="115"/>
      <c r="GT15" s="115"/>
      <c r="GU15" s="115"/>
      <c r="GV15" s="115"/>
      <c r="GW15" s="115"/>
      <c r="GX15" s="115"/>
      <c r="GY15" s="115"/>
      <c r="GZ15" s="115"/>
      <c r="HA15" s="115"/>
      <c r="HB15" s="115"/>
      <c r="HC15" s="115"/>
      <c r="HD15" s="115"/>
      <c r="HE15" s="115"/>
      <c r="HF15" s="115"/>
      <c r="HG15" s="115"/>
      <c r="HH15" s="115"/>
      <c r="HI15" s="115"/>
      <c r="HJ15" s="115"/>
      <c r="HK15" s="115"/>
      <c r="HL15" s="115"/>
      <c r="HM15" s="115"/>
      <c r="HN15" s="115"/>
      <c r="HO15" s="115"/>
      <c r="HP15" s="115"/>
      <c r="HQ15" s="115"/>
      <c r="HR15" s="115"/>
      <c r="HS15" s="115"/>
      <c r="HT15" s="115"/>
      <c r="HU15" s="115"/>
      <c r="HV15" s="115"/>
      <c r="HW15" s="115"/>
      <c r="HX15" s="115"/>
      <c r="HY15" s="115"/>
      <c r="HZ15" s="115"/>
      <c r="IA15" s="115"/>
      <c r="IB15" s="115"/>
      <c r="IC15" s="115"/>
      <c r="ID15" s="115"/>
      <c r="IE15" s="115"/>
      <c r="IF15" s="1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</row>
    <row r="16" spans="1:818" ht="15" customHeight="1" x14ac:dyDescent="0.2">
      <c r="A16" s="22">
        <v>13</v>
      </c>
      <c r="B16" s="22"/>
      <c r="C16" s="23"/>
      <c r="D16" s="16" t="s">
        <v>86</v>
      </c>
      <c r="E16" s="17"/>
      <c r="F16" s="132" t="s">
        <v>220</v>
      </c>
      <c r="G16" s="78">
        <v>100541</v>
      </c>
      <c r="H16" s="15"/>
      <c r="I16" s="137">
        <v>1140</v>
      </c>
      <c r="J16" s="27"/>
      <c r="K16" s="27"/>
      <c r="L16" s="28"/>
      <c r="M16" s="24"/>
      <c r="N16" s="24"/>
      <c r="O16" s="24"/>
      <c r="P16" s="29"/>
      <c r="Q16" s="31">
        <v>190</v>
      </c>
      <c r="R16" s="31">
        <v>950</v>
      </c>
      <c r="S16" s="32">
        <v>190</v>
      </c>
      <c r="T16" s="32"/>
      <c r="U16" s="16"/>
      <c r="V16" s="15" t="s">
        <v>99</v>
      </c>
      <c r="W16" s="2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5"/>
      <c r="CS16" s="115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5"/>
      <c r="DK16" s="115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15"/>
      <c r="DW16" s="115"/>
      <c r="DX16" s="115"/>
      <c r="DY16" s="115"/>
      <c r="DZ16" s="115"/>
      <c r="EA16" s="115"/>
      <c r="EB16" s="115"/>
      <c r="EC16" s="115"/>
      <c r="ED16" s="115"/>
      <c r="EE16" s="115"/>
      <c r="EF16" s="115"/>
      <c r="EG16" s="115"/>
      <c r="EH16" s="115"/>
      <c r="EI16" s="115"/>
      <c r="EJ16" s="115"/>
      <c r="EK16" s="115"/>
      <c r="EL16" s="115"/>
      <c r="EM16" s="115"/>
      <c r="EN16" s="115"/>
      <c r="EO16" s="115"/>
      <c r="EP16" s="115"/>
      <c r="EQ16" s="115"/>
      <c r="ER16" s="115"/>
      <c r="ES16" s="115"/>
      <c r="ET16" s="115"/>
      <c r="EU16" s="115"/>
      <c r="EV16" s="115"/>
      <c r="EW16" s="115"/>
      <c r="EX16" s="115"/>
      <c r="EY16" s="115"/>
      <c r="EZ16" s="115"/>
      <c r="FA16" s="115"/>
      <c r="FB16" s="115"/>
      <c r="FC16" s="115"/>
      <c r="FD16" s="115"/>
      <c r="FE16" s="115"/>
      <c r="FF16" s="115"/>
      <c r="FG16" s="115"/>
      <c r="FH16" s="115"/>
      <c r="FI16" s="115"/>
      <c r="FJ16" s="115"/>
      <c r="FK16" s="115"/>
      <c r="FL16" s="115"/>
      <c r="FM16" s="115"/>
      <c r="FN16" s="115"/>
      <c r="FO16" s="115"/>
      <c r="FP16" s="115"/>
      <c r="FQ16" s="115"/>
      <c r="FR16" s="115"/>
      <c r="FS16" s="115"/>
      <c r="FT16" s="115"/>
      <c r="FU16" s="115"/>
      <c r="FV16" s="115"/>
      <c r="FW16" s="115"/>
      <c r="FX16" s="115"/>
      <c r="FY16" s="115"/>
      <c r="FZ16" s="115"/>
      <c r="GA16" s="115"/>
      <c r="GB16" s="115"/>
      <c r="GC16" s="115"/>
      <c r="GD16" s="115"/>
      <c r="GE16" s="115"/>
      <c r="GF16" s="115"/>
      <c r="GG16" s="115"/>
      <c r="GH16" s="115"/>
      <c r="GI16" s="115"/>
      <c r="GJ16" s="115"/>
      <c r="GK16" s="115"/>
      <c r="GL16" s="115"/>
      <c r="GM16" s="115"/>
      <c r="GN16" s="115"/>
      <c r="GO16" s="115"/>
      <c r="GP16" s="115"/>
      <c r="GQ16" s="115"/>
      <c r="GR16" s="115"/>
      <c r="GS16" s="115"/>
      <c r="GT16" s="115"/>
      <c r="GU16" s="115"/>
      <c r="GV16" s="115"/>
      <c r="GW16" s="115"/>
      <c r="GX16" s="115"/>
      <c r="GY16" s="115"/>
      <c r="GZ16" s="115"/>
      <c r="HA16" s="115"/>
      <c r="HB16" s="115"/>
      <c r="HC16" s="115"/>
      <c r="HD16" s="115"/>
      <c r="HE16" s="115"/>
      <c r="HF16" s="115"/>
      <c r="HG16" s="115"/>
      <c r="HH16" s="115"/>
      <c r="HI16" s="115"/>
      <c r="HJ16" s="115"/>
      <c r="HK16" s="115"/>
      <c r="HL16" s="115"/>
      <c r="HM16" s="115"/>
      <c r="HN16" s="115"/>
      <c r="HO16" s="115"/>
      <c r="HP16" s="115"/>
      <c r="HQ16" s="115"/>
      <c r="HR16" s="115"/>
      <c r="HS16" s="115"/>
      <c r="HT16" s="115"/>
      <c r="HU16" s="115"/>
      <c r="HV16" s="115"/>
      <c r="HW16" s="115"/>
      <c r="HX16" s="115"/>
      <c r="HY16" s="115"/>
      <c r="HZ16" s="115"/>
      <c r="IA16" s="115"/>
      <c r="IB16" s="115"/>
      <c r="IC16" s="115"/>
      <c r="ID16" s="115"/>
      <c r="IE16" s="115"/>
      <c r="IF16" s="115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</row>
    <row r="17" spans="1:818" ht="15" customHeight="1" x14ac:dyDescent="0.2">
      <c r="A17" s="22">
        <v>14</v>
      </c>
      <c r="B17" s="22"/>
      <c r="C17" s="23"/>
      <c r="D17" s="16" t="s">
        <v>90</v>
      </c>
      <c r="E17" s="17"/>
      <c r="F17" s="132"/>
      <c r="G17" s="78">
        <v>100542</v>
      </c>
      <c r="H17" s="15"/>
      <c r="I17" s="137"/>
      <c r="J17" s="27"/>
      <c r="K17" s="27"/>
      <c r="L17" s="28"/>
      <c r="M17" s="24"/>
      <c r="N17" s="24"/>
      <c r="O17" s="24"/>
      <c r="P17" s="29"/>
      <c r="Q17" s="102"/>
      <c r="R17" s="31"/>
      <c r="S17" s="32"/>
      <c r="T17" s="32"/>
      <c r="U17" s="16"/>
      <c r="V17" s="15"/>
      <c r="W17" s="2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15"/>
      <c r="CT17" s="115"/>
      <c r="CU17" s="115"/>
      <c r="CV17" s="115"/>
      <c r="CW17" s="115"/>
      <c r="CX17" s="115"/>
      <c r="CY17" s="115"/>
      <c r="CZ17" s="115"/>
      <c r="DA17" s="115"/>
      <c r="DB17" s="115"/>
      <c r="DC17" s="115"/>
      <c r="DD17" s="115"/>
      <c r="DE17" s="115"/>
      <c r="DF17" s="115"/>
      <c r="DG17" s="115"/>
      <c r="DH17" s="115"/>
      <c r="DI17" s="115"/>
      <c r="DJ17" s="115"/>
      <c r="DK17" s="115"/>
      <c r="DL17" s="115"/>
      <c r="DM17" s="115"/>
      <c r="DN17" s="115"/>
      <c r="DO17" s="115"/>
      <c r="DP17" s="115"/>
      <c r="DQ17" s="115"/>
      <c r="DR17" s="115"/>
      <c r="DS17" s="115"/>
      <c r="DT17" s="115"/>
      <c r="DU17" s="115"/>
      <c r="DV17" s="115"/>
      <c r="DW17" s="115"/>
      <c r="DX17" s="115"/>
      <c r="DY17" s="115"/>
      <c r="DZ17" s="115"/>
      <c r="EA17" s="115"/>
      <c r="EB17" s="115"/>
      <c r="EC17" s="115"/>
      <c r="ED17" s="115"/>
      <c r="EE17" s="115"/>
      <c r="EF17" s="115"/>
      <c r="EG17" s="115"/>
      <c r="EH17" s="115"/>
      <c r="EI17" s="115"/>
      <c r="EJ17" s="115"/>
      <c r="EK17" s="115"/>
      <c r="EL17" s="115"/>
      <c r="EM17" s="115"/>
      <c r="EN17" s="115"/>
      <c r="EO17" s="115"/>
      <c r="EP17" s="115"/>
      <c r="EQ17" s="115"/>
      <c r="ER17" s="115"/>
      <c r="ES17" s="115"/>
      <c r="ET17" s="115"/>
      <c r="EU17" s="115"/>
      <c r="EV17" s="115"/>
      <c r="EW17" s="115"/>
      <c r="EX17" s="115"/>
      <c r="EY17" s="115"/>
      <c r="EZ17" s="115"/>
      <c r="FA17" s="115"/>
      <c r="FB17" s="115"/>
      <c r="FC17" s="115"/>
      <c r="FD17" s="115"/>
      <c r="FE17" s="115"/>
      <c r="FF17" s="115"/>
      <c r="FG17" s="115"/>
      <c r="FH17" s="115"/>
      <c r="FI17" s="115"/>
      <c r="FJ17" s="115"/>
      <c r="FK17" s="115"/>
      <c r="FL17" s="115"/>
      <c r="FM17" s="115"/>
      <c r="FN17" s="115"/>
      <c r="FO17" s="115"/>
      <c r="FP17" s="115"/>
      <c r="FQ17" s="115"/>
      <c r="FR17" s="115"/>
      <c r="FS17" s="115"/>
      <c r="FT17" s="115"/>
      <c r="FU17" s="115"/>
      <c r="FV17" s="115"/>
      <c r="FW17" s="115"/>
      <c r="FX17" s="115"/>
      <c r="FY17" s="115"/>
      <c r="FZ17" s="115"/>
      <c r="GA17" s="115"/>
      <c r="GB17" s="115"/>
      <c r="GC17" s="115"/>
      <c r="GD17" s="115"/>
      <c r="GE17" s="115"/>
      <c r="GF17" s="115"/>
      <c r="GG17" s="115"/>
      <c r="GH17" s="115"/>
      <c r="GI17" s="115"/>
      <c r="GJ17" s="115"/>
      <c r="GK17" s="115"/>
      <c r="GL17" s="115"/>
      <c r="GM17" s="115"/>
      <c r="GN17" s="115"/>
      <c r="GO17" s="115"/>
      <c r="GP17" s="115"/>
      <c r="GQ17" s="115"/>
      <c r="GR17" s="115"/>
      <c r="GS17" s="115"/>
      <c r="GT17" s="115"/>
      <c r="GU17" s="115"/>
      <c r="GV17" s="115"/>
      <c r="GW17" s="115"/>
      <c r="GX17" s="115"/>
      <c r="GY17" s="115"/>
      <c r="GZ17" s="115"/>
      <c r="HA17" s="115"/>
      <c r="HB17" s="115"/>
      <c r="HC17" s="115"/>
      <c r="HD17" s="115"/>
      <c r="HE17" s="115"/>
      <c r="HF17" s="115"/>
      <c r="HG17" s="115"/>
      <c r="HH17" s="115"/>
      <c r="HI17" s="115"/>
      <c r="HJ17" s="115"/>
      <c r="HK17" s="115"/>
      <c r="HL17" s="115"/>
      <c r="HM17" s="115"/>
      <c r="HN17" s="115"/>
      <c r="HO17" s="115"/>
      <c r="HP17" s="115"/>
      <c r="HQ17" s="115"/>
      <c r="HR17" s="115"/>
      <c r="HS17" s="115"/>
      <c r="HT17" s="115"/>
      <c r="HU17" s="115"/>
      <c r="HV17" s="115"/>
      <c r="HW17" s="115"/>
      <c r="HX17" s="115"/>
      <c r="HY17" s="115"/>
      <c r="HZ17" s="115"/>
      <c r="IA17" s="115"/>
      <c r="IB17" s="115"/>
      <c r="IC17" s="115"/>
      <c r="ID17" s="115"/>
      <c r="IE17" s="115"/>
      <c r="IF17" s="115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</row>
    <row r="18" spans="1:818" ht="15" customHeight="1" x14ac:dyDescent="0.2">
      <c r="A18" s="22">
        <v>15</v>
      </c>
      <c r="B18" s="22"/>
      <c r="C18" s="23" t="s">
        <v>91</v>
      </c>
      <c r="D18" s="16" t="s">
        <v>67</v>
      </c>
      <c r="E18" s="17">
        <v>327</v>
      </c>
      <c r="F18" s="132" t="s">
        <v>221</v>
      </c>
      <c r="G18" s="78">
        <v>100543</v>
      </c>
      <c r="H18" s="15"/>
      <c r="I18" s="137">
        <v>208.93</v>
      </c>
      <c r="J18" s="27"/>
      <c r="K18" s="27"/>
      <c r="L18" s="28"/>
      <c r="M18" s="24">
        <v>208.93</v>
      </c>
      <c r="N18"/>
      <c r="O18" s="24"/>
      <c r="P18" s="29"/>
      <c r="Q18" s="31"/>
      <c r="R18" s="31"/>
      <c r="S18" s="32"/>
      <c r="T18" s="32"/>
      <c r="U18" s="16"/>
      <c r="V18" s="15" t="s">
        <v>100</v>
      </c>
      <c r="W18" s="2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  <c r="CJ18" s="115"/>
      <c r="CK18" s="115"/>
      <c r="CL18" s="115"/>
      <c r="CM18" s="115"/>
      <c r="CN18" s="115"/>
      <c r="CO18" s="115"/>
      <c r="CP18" s="115"/>
      <c r="CQ18" s="115"/>
      <c r="CR18" s="115"/>
      <c r="CS18" s="115"/>
      <c r="CT18" s="115"/>
      <c r="CU18" s="115"/>
      <c r="CV18" s="115"/>
      <c r="CW18" s="115"/>
      <c r="CX18" s="115"/>
      <c r="CY18" s="115"/>
      <c r="CZ18" s="115"/>
      <c r="DA18" s="115"/>
      <c r="DB18" s="115"/>
      <c r="DC18" s="115"/>
      <c r="DD18" s="115"/>
      <c r="DE18" s="115"/>
      <c r="DF18" s="115"/>
      <c r="DG18" s="115"/>
      <c r="DH18" s="115"/>
      <c r="DI18" s="115"/>
      <c r="DJ18" s="115"/>
      <c r="DK18" s="115"/>
      <c r="DL18" s="115"/>
      <c r="DM18" s="115"/>
      <c r="DN18" s="115"/>
      <c r="DO18" s="115"/>
      <c r="DP18" s="115"/>
      <c r="DQ18" s="115"/>
      <c r="DR18" s="115"/>
      <c r="DS18" s="115"/>
      <c r="DT18" s="115"/>
      <c r="DU18" s="115"/>
      <c r="DV18" s="115"/>
      <c r="DW18" s="115"/>
      <c r="DX18" s="115"/>
      <c r="DY18" s="115"/>
      <c r="DZ18" s="115"/>
      <c r="EA18" s="115"/>
      <c r="EB18" s="115"/>
      <c r="EC18" s="115"/>
      <c r="ED18" s="115"/>
      <c r="EE18" s="115"/>
      <c r="EF18" s="115"/>
      <c r="EG18" s="115"/>
      <c r="EH18" s="115"/>
      <c r="EI18" s="115"/>
      <c r="EJ18" s="115"/>
      <c r="EK18" s="115"/>
      <c r="EL18" s="115"/>
      <c r="EM18" s="115"/>
      <c r="EN18" s="115"/>
      <c r="EO18" s="115"/>
      <c r="EP18" s="115"/>
      <c r="EQ18" s="115"/>
      <c r="ER18" s="115"/>
      <c r="ES18" s="115"/>
      <c r="ET18" s="115"/>
      <c r="EU18" s="115"/>
      <c r="EV18" s="115"/>
      <c r="EW18" s="115"/>
      <c r="EX18" s="115"/>
      <c r="EY18" s="115"/>
      <c r="EZ18" s="115"/>
      <c r="FA18" s="115"/>
      <c r="FB18" s="115"/>
      <c r="FC18" s="115"/>
      <c r="FD18" s="115"/>
      <c r="FE18" s="115"/>
      <c r="FF18" s="115"/>
      <c r="FG18" s="115"/>
      <c r="FH18" s="115"/>
      <c r="FI18" s="115"/>
      <c r="FJ18" s="115"/>
      <c r="FK18" s="115"/>
      <c r="FL18" s="115"/>
      <c r="FM18" s="115"/>
      <c r="FN18" s="115"/>
      <c r="FO18" s="115"/>
      <c r="FP18" s="115"/>
      <c r="FQ18" s="115"/>
      <c r="FR18" s="115"/>
      <c r="FS18" s="115"/>
      <c r="FT18" s="115"/>
      <c r="FU18" s="115"/>
      <c r="FV18" s="115"/>
      <c r="FW18" s="115"/>
      <c r="FX18" s="115"/>
      <c r="FY18" s="115"/>
      <c r="FZ18" s="115"/>
      <c r="GA18" s="115"/>
      <c r="GB18" s="115"/>
      <c r="GC18" s="115"/>
      <c r="GD18" s="115"/>
      <c r="GE18" s="115"/>
      <c r="GF18" s="115"/>
      <c r="GG18" s="115"/>
      <c r="GH18" s="115"/>
      <c r="GI18" s="115"/>
      <c r="GJ18" s="115"/>
      <c r="GK18" s="115"/>
      <c r="GL18" s="115"/>
      <c r="GM18" s="115"/>
      <c r="GN18" s="115"/>
      <c r="GO18" s="115"/>
      <c r="GP18" s="115"/>
      <c r="GQ18" s="115"/>
      <c r="GR18" s="115"/>
      <c r="GS18" s="115"/>
      <c r="GT18" s="115"/>
      <c r="GU18" s="115"/>
      <c r="GV18" s="115"/>
      <c r="GW18" s="115"/>
      <c r="GX18" s="115"/>
      <c r="GY18" s="115"/>
      <c r="GZ18" s="115"/>
      <c r="HA18" s="115"/>
      <c r="HB18" s="115"/>
      <c r="HC18" s="115"/>
      <c r="HD18" s="115"/>
      <c r="HE18" s="115"/>
      <c r="HF18" s="115"/>
      <c r="HG18" s="115"/>
      <c r="HH18" s="115"/>
      <c r="HI18" s="115"/>
      <c r="HJ18" s="115"/>
      <c r="HK18" s="115"/>
      <c r="HL18" s="115"/>
      <c r="HM18" s="115"/>
      <c r="HN18" s="115"/>
      <c r="HO18" s="115"/>
      <c r="HP18" s="115"/>
      <c r="HQ18" s="115"/>
      <c r="HR18" s="115"/>
      <c r="HS18" s="115"/>
      <c r="HT18" s="115"/>
      <c r="HU18" s="115"/>
      <c r="HV18" s="115"/>
      <c r="HW18" s="115"/>
      <c r="HX18" s="115"/>
      <c r="HY18" s="115"/>
      <c r="HZ18" s="115"/>
      <c r="IA18" s="115"/>
      <c r="IB18" s="115"/>
      <c r="IC18" s="115"/>
      <c r="ID18" s="115"/>
      <c r="IE18" s="115"/>
      <c r="IF18" s="115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</row>
    <row r="19" spans="1:818" ht="15" customHeight="1" x14ac:dyDescent="0.2">
      <c r="A19" s="22">
        <v>16</v>
      </c>
      <c r="B19" s="22"/>
      <c r="C19" s="23"/>
      <c r="D19" s="16" t="s">
        <v>92</v>
      </c>
      <c r="E19" s="17"/>
      <c r="F19" s="132" t="s">
        <v>222</v>
      </c>
      <c r="G19" s="78">
        <v>100544</v>
      </c>
      <c r="H19" s="15"/>
      <c r="I19" s="137">
        <v>228</v>
      </c>
      <c r="J19" s="27"/>
      <c r="K19" s="27"/>
      <c r="L19" s="28"/>
      <c r="M19" s="24"/>
      <c r="N19" s="24"/>
      <c r="O19" s="24"/>
      <c r="P19" s="29"/>
      <c r="Q19" s="31">
        <v>228</v>
      </c>
      <c r="R19" s="31"/>
      <c r="S19" s="32">
        <v>38</v>
      </c>
      <c r="T19" s="32"/>
      <c r="U19" s="16"/>
      <c r="V19" s="15" t="s">
        <v>101</v>
      </c>
      <c r="W19" s="2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5"/>
      <c r="HI19" s="115"/>
      <c r="HJ19" s="115"/>
      <c r="HK19" s="115"/>
      <c r="HL19" s="115"/>
      <c r="HM19" s="115"/>
      <c r="HN19" s="115"/>
      <c r="HO19" s="115"/>
      <c r="HP19" s="115"/>
      <c r="HQ19" s="115"/>
      <c r="HR19" s="115"/>
      <c r="HS19" s="115"/>
      <c r="HT19" s="115"/>
      <c r="HU19" s="115"/>
      <c r="HV19" s="115"/>
      <c r="HW19" s="115"/>
      <c r="HX19" s="115"/>
      <c r="HY19" s="115"/>
      <c r="HZ19" s="115"/>
      <c r="IA19" s="115"/>
      <c r="IB19" s="115"/>
      <c r="IC19" s="115"/>
      <c r="ID19" s="115"/>
      <c r="IE19" s="115"/>
      <c r="IF19" s="115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</row>
    <row r="20" spans="1:818" ht="15" customHeight="1" x14ac:dyDescent="0.2">
      <c r="A20" s="22">
        <v>17</v>
      </c>
      <c r="B20" s="14"/>
      <c r="C20" s="23" t="s">
        <v>93</v>
      </c>
      <c r="D20" s="16" t="s">
        <v>94</v>
      </c>
      <c r="E20" s="17">
        <v>329</v>
      </c>
      <c r="F20" s="132" t="s">
        <v>227</v>
      </c>
      <c r="G20" s="134" t="s">
        <v>95</v>
      </c>
      <c r="H20" s="32">
        <v>700</v>
      </c>
      <c r="I20" s="137"/>
      <c r="J20" s="27"/>
      <c r="K20" s="27"/>
      <c r="L20" s="28">
        <v>700</v>
      </c>
      <c r="M20" s="24"/>
      <c r="N20" s="24"/>
      <c r="O20" s="31"/>
      <c r="P20" s="29"/>
      <c r="Q20" s="31"/>
      <c r="R20" s="31"/>
      <c r="S20" s="32"/>
      <c r="T20" s="32"/>
      <c r="U20" s="16"/>
      <c r="V20" s="15" t="s">
        <v>102</v>
      </c>
      <c r="W20" s="2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5"/>
      <c r="EA20" s="115"/>
      <c r="EB20" s="115"/>
      <c r="EC20" s="115"/>
      <c r="ED20" s="115"/>
      <c r="EE20" s="115"/>
      <c r="EF20" s="115"/>
      <c r="EG20" s="115"/>
      <c r="EH20" s="115"/>
      <c r="EI20" s="115"/>
      <c r="EJ20" s="115"/>
      <c r="EK20" s="115"/>
      <c r="EL20" s="115"/>
      <c r="EM20" s="115"/>
      <c r="EN20" s="115"/>
      <c r="EO20" s="115"/>
      <c r="EP20" s="115"/>
      <c r="EQ20" s="115"/>
      <c r="ER20" s="115"/>
      <c r="ES20" s="115"/>
      <c r="ET20" s="115"/>
      <c r="EU20" s="115"/>
      <c r="EV20" s="115"/>
      <c r="EW20" s="115"/>
      <c r="EX20" s="115"/>
      <c r="EY20" s="115"/>
      <c r="EZ20" s="115"/>
      <c r="FA20" s="115"/>
      <c r="FB20" s="115"/>
      <c r="FC20" s="115"/>
      <c r="FD20" s="115"/>
      <c r="FE20" s="115"/>
      <c r="FF20" s="115"/>
      <c r="FG20" s="115"/>
      <c r="FH20" s="115"/>
      <c r="FI20" s="115"/>
      <c r="FJ20" s="115"/>
      <c r="FK20" s="115"/>
      <c r="FL20" s="115"/>
      <c r="FM20" s="115"/>
      <c r="FN20" s="115"/>
      <c r="FO20" s="115"/>
      <c r="FP20" s="115"/>
      <c r="FQ20" s="115"/>
      <c r="FR20" s="115"/>
      <c r="FS20" s="115"/>
      <c r="FT20" s="115"/>
      <c r="FU20" s="115"/>
      <c r="FV20" s="115"/>
      <c r="FW20" s="115"/>
      <c r="FX20" s="115"/>
      <c r="FY20" s="115"/>
      <c r="FZ20" s="115"/>
      <c r="GA20" s="115"/>
      <c r="GB20" s="115"/>
      <c r="GC20" s="115"/>
      <c r="GD20" s="115"/>
      <c r="GE20" s="115"/>
      <c r="GF20" s="115"/>
      <c r="GG20" s="115"/>
      <c r="GH20" s="115"/>
      <c r="GI20" s="115"/>
      <c r="GJ20" s="115"/>
      <c r="GK20" s="115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5"/>
      <c r="HI20" s="115"/>
      <c r="HJ20" s="115"/>
      <c r="HK20" s="115"/>
      <c r="HL20" s="115"/>
      <c r="HM20" s="115"/>
      <c r="HN20" s="115"/>
      <c r="HO20" s="115"/>
      <c r="HP20" s="115"/>
      <c r="HQ20" s="115"/>
      <c r="HR20" s="115"/>
      <c r="HS20" s="115"/>
      <c r="HT20" s="115"/>
      <c r="HU20" s="115"/>
      <c r="HV20" s="115"/>
      <c r="HW20" s="115"/>
      <c r="HX20" s="115"/>
      <c r="HY20" s="115"/>
      <c r="HZ20" s="115"/>
      <c r="IA20" s="115"/>
      <c r="IB20" s="115"/>
      <c r="IC20" s="115"/>
      <c r="ID20" s="115"/>
      <c r="IE20" s="115"/>
      <c r="IF20" s="115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</row>
    <row r="21" spans="1:818" ht="15" customHeight="1" x14ac:dyDescent="0.2">
      <c r="A21" s="22">
        <v>18</v>
      </c>
      <c r="B21" s="22"/>
      <c r="C21" s="23" t="s">
        <v>105</v>
      </c>
      <c r="D21" s="16" t="s">
        <v>69</v>
      </c>
      <c r="E21" s="17"/>
      <c r="F21" s="132" t="s">
        <v>227</v>
      </c>
      <c r="G21" s="134" t="s">
        <v>106</v>
      </c>
      <c r="H21" s="32">
        <v>400</v>
      </c>
      <c r="I21" s="138"/>
      <c r="J21" s="27"/>
      <c r="K21" s="35">
        <v>400</v>
      </c>
      <c r="L21" s="28"/>
      <c r="M21" s="24"/>
      <c r="N21" s="24"/>
      <c r="O21" s="31"/>
      <c r="P21" s="24"/>
      <c r="Q21" s="31"/>
      <c r="R21" s="31"/>
      <c r="S21" s="32"/>
      <c r="T21" s="32"/>
      <c r="U21" s="16"/>
      <c r="V21" s="15" t="s">
        <v>107</v>
      </c>
      <c r="W21" s="2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  <c r="BX21" s="115"/>
      <c r="BY21" s="115"/>
      <c r="BZ21" s="115"/>
      <c r="CA21" s="115"/>
      <c r="CB21" s="115"/>
      <c r="CC21" s="115"/>
      <c r="CD21" s="115"/>
      <c r="CE21" s="115"/>
      <c r="CF21" s="115"/>
      <c r="CG21" s="115"/>
      <c r="CH21" s="115"/>
      <c r="CI21" s="115"/>
      <c r="CJ21" s="115"/>
      <c r="CK21" s="115"/>
      <c r="CL21" s="115"/>
      <c r="CM21" s="115"/>
      <c r="CN21" s="115"/>
      <c r="CO21" s="115"/>
      <c r="CP21" s="115"/>
      <c r="CQ21" s="115"/>
      <c r="CR21" s="115"/>
      <c r="CS21" s="115"/>
      <c r="CT21" s="115"/>
      <c r="CU21" s="115"/>
      <c r="CV21" s="115"/>
      <c r="CW21" s="115"/>
      <c r="CX21" s="115"/>
      <c r="CY21" s="115"/>
      <c r="CZ21" s="115"/>
      <c r="DA21" s="115"/>
      <c r="DB21" s="115"/>
      <c r="DC21" s="115"/>
      <c r="DD21" s="115"/>
      <c r="DE21" s="115"/>
      <c r="DF21" s="115"/>
      <c r="DG21" s="115"/>
      <c r="DH21" s="115"/>
      <c r="DI21" s="115"/>
      <c r="DJ21" s="115"/>
      <c r="DK21" s="115"/>
      <c r="DL21" s="115"/>
      <c r="DM21" s="115"/>
      <c r="DN21" s="115"/>
      <c r="DO21" s="115"/>
      <c r="DP21" s="115"/>
      <c r="DQ21" s="115"/>
      <c r="DR21" s="115"/>
      <c r="DS21" s="115"/>
      <c r="DT21" s="115"/>
      <c r="DU21" s="115"/>
      <c r="DV21" s="115"/>
      <c r="DW21" s="115"/>
      <c r="DX21" s="115"/>
      <c r="DY21" s="115"/>
      <c r="DZ21" s="115"/>
      <c r="EA21" s="115"/>
      <c r="EB21" s="115"/>
      <c r="EC21" s="115"/>
      <c r="ED21" s="115"/>
      <c r="EE21" s="115"/>
      <c r="EF21" s="115"/>
      <c r="EG21" s="115"/>
      <c r="EH21" s="115"/>
      <c r="EI21" s="115"/>
      <c r="EJ21" s="115"/>
      <c r="EK21" s="115"/>
      <c r="EL21" s="115"/>
      <c r="EM21" s="115"/>
      <c r="EN21" s="115"/>
      <c r="EO21" s="115"/>
      <c r="EP21" s="115"/>
      <c r="EQ21" s="115"/>
      <c r="ER21" s="115"/>
      <c r="ES21" s="115"/>
      <c r="ET21" s="115"/>
      <c r="EU21" s="115"/>
      <c r="EV21" s="115"/>
      <c r="EW21" s="115"/>
      <c r="EX21" s="115"/>
      <c r="EY21" s="115"/>
      <c r="EZ21" s="115"/>
      <c r="FA21" s="115"/>
      <c r="FB21" s="115"/>
      <c r="FC21" s="115"/>
      <c r="FD21" s="115"/>
      <c r="FE21" s="115"/>
      <c r="FF21" s="115"/>
      <c r="FG21" s="115"/>
      <c r="FH21" s="115"/>
      <c r="FI21" s="115"/>
      <c r="FJ21" s="115"/>
      <c r="FK21" s="115"/>
      <c r="FL21" s="115"/>
      <c r="FM21" s="115"/>
      <c r="FN21" s="115"/>
      <c r="FO21" s="115"/>
      <c r="FP21" s="115"/>
      <c r="FQ21" s="115"/>
      <c r="FR21" s="115"/>
      <c r="FS21" s="115"/>
      <c r="FT21" s="115"/>
      <c r="FU21" s="115"/>
      <c r="FV21" s="115"/>
      <c r="FW21" s="115"/>
      <c r="FX21" s="115"/>
      <c r="FY21" s="115"/>
      <c r="FZ21" s="115"/>
      <c r="GA21" s="115"/>
      <c r="GB21" s="115"/>
      <c r="GC21" s="115"/>
      <c r="GD21" s="115"/>
      <c r="GE21" s="115"/>
      <c r="GF21" s="115"/>
      <c r="GG21" s="115"/>
      <c r="GH21" s="115"/>
      <c r="GI21" s="115"/>
      <c r="GJ21" s="115"/>
      <c r="GK21" s="115"/>
      <c r="GL21" s="115"/>
      <c r="GM21" s="115"/>
      <c r="GN21" s="115"/>
      <c r="GO21" s="115"/>
      <c r="GP21" s="115"/>
      <c r="GQ21" s="115"/>
      <c r="GR21" s="115"/>
      <c r="GS21" s="115"/>
      <c r="GT21" s="115"/>
      <c r="GU21" s="115"/>
      <c r="GV21" s="115"/>
      <c r="GW21" s="115"/>
      <c r="GX21" s="115"/>
      <c r="GY21" s="115"/>
      <c r="GZ21" s="115"/>
      <c r="HA21" s="115"/>
      <c r="HB21" s="115"/>
      <c r="HC21" s="115"/>
      <c r="HD21" s="115"/>
      <c r="HE21" s="115"/>
      <c r="HF21" s="115"/>
      <c r="HG21" s="115"/>
      <c r="HH21" s="115"/>
      <c r="HI21" s="115"/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5"/>
      <c r="IF21" s="115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</row>
    <row r="22" spans="1:818" ht="15" customHeight="1" x14ac:dyDescent="0.2">
      <c r="A22" s="22">
        <v>19</v>
      </c>
      <c r="B22" s="22"/>
      <c r="C22" s="23" t="s">
        <v>112</v>
      </c>
      <c r="D22" s="16" t="s">
        <v>67</v>
      </c>
      <c r="E22" s="17">
        <v>329</v>
      </c>
      <c r="F22" s="132" t="s">
        <v>223</v>
      </c>
      <c r="G22" s="78">
        <v>100545</v>
      </c>
      <c r="H22" s="15"/>
      <c r="I22" s="138">
        <v>208.93</v>
      </c>
      <c r="J22" s="27"/>
      <c r="K22" s="35"/>
      <c r="L22" s="28"/>
      <c r="M22" s="24">
        <v>208.93</v>
      </c>
      <c r="N22" s="24"/>
      <c r="O22" s="31"/>
      <c r="P22" s="24"/>
      <c r="Q22" s="31"/>
      <c r="R22" s="31"/>
      <c r="S22" s="32"/>
      <c r="T22" s="32"/>
      <c r="U22" s="16"/>
      <c r="V22" s="15" t="s">
        <v>113</v>
      </c>
      <c r="W22" s="2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15"/>
      <c r="BW22" s="115"/>
      <c r="BX22" s="115"/>
      <c r="BY22" s="115"/>
      <c r="BZ22" s="115"/>
      <c r="CA22" s="115"/>
      <c r="CB22" s="115"/>
      <c r="CC22" s="115"/>
      <c r="CD22" s="115"/>
      <c r="CE22" s="115"/>
      <c r="CF22" s="115"/>
      <c r="CG22" s="115"/>
      <c r="CH22" s="115"/>
      <c r="CI22" s="115"/>
      <c r="CJ22" s="115"/>
      <c r="CK22" s="115"/>
      <c r="CL22" s="115"/>
      <c r="CM22" s="115"/>
      <c r="CN22" s="115"/>
      <c r="CO22" s="115"/>
      <c r="CP22" s="115"/>
      <c r="CQ22" s="115"/>
      <c r="CR22" s="115"/>
      <c r="CS22" s="115"/>
      <c r="CT22" s="115"/>
      <c r="CU22" s="115"/>
      <c r="CV22" s="115"/>
      <c r="CW22" s="115"/>
      <c r="CX22" s="115"/>
      <c r="CY22" s="115"/>
      <c r="CZ22" s="115"/>
      <c r="DA22" s="115"/>
      <c r="DB22" s="115"/>
      <c r="DC22" s="115"/>
      <c r="DD22" s="115"/>
      <c r="DE22" s="115"/>
      <c r="DF22" s="115"/>
      <c r="DG22" s="115"/>
      <c r="DH22" s="115"/>
      <c r="DI22" s="115"/>
      <c r="DJ22" s="115"/>
      <c r="DK22" s="115"/>
      <c r="DL22" s="115"/>
      <c r="DM22" s="115"/>
      <c r="DN22" s="115"/>
      <c r="DO22" s="115"/>
      <c r="DP22" s="115"/>
      <c r="DQ22" s="115"/>
      <c r="DR22" s="115"/>
      <c r="DS22" s="115"/>
      <c r="DT22" s="115"/>
      <c r="DU22" s="115"/>
      <c r="DV22" s="115"/>
      <c r="DW22" s="115"/>
      <c r="DX22" s="115"/>
      <c r="DY22" s="115"/>
      <c r="DZ22" s="115"/>
      <c r="EA22" s="115"/>
      <c r="EB22" s="115"/>
      <c r="EC22" s="115"/>
      <c r="ED22" s="115"/>
      <c r="EE22" s="115"/>
      <c r="EF22" s="115"/>
      <c r="EG22" s="115"/>
      <c r="EH22" s="115"/>
      <c r="EI22" s="115"/>
      <c r="EJ22" s="115"/>
      <c r="EK22" s="115"/>
      <c r="EL22" s="115"/>
      <c r="EM22" s="115"/>
      <c r="EN22" s="115"/>
      <c r="EO22" s="115"/>
      <c r="EP22" s="115"/>
      <c r="EQ22" s="115"/>
      <c r="ER22" s="115"/>
      <c r="ES22" s="115"/>
      <c r="ET22" s="115"/>
      <c r="EU22" s="115"/>
      <c r="EV22" s="115"/>
      <c r="EW22" s="115"/>
      <c r="EX22" s="115"/>
      <c r="EY22" s="115"/>
      <c r="EZ22" s="115"/>
      <c r="FA22" s="115"/>
      <c r="FB22" s="115"/>
      <c r="FC22" s="115"/>
      <c r="FD22" s="115"/>
      <c r="FE22" s="115"/>
      <c r="FF22" s="115"/>
      <c r="FG22" s="115"/>
      <c r="FH22" s="115"/>
      <c r="FI22" s="115"/>
      <c r="FJ22" s="115"/>
      <c r="FK22" s="115"/>
      <c r="FL22" s="115"/>
      <c r="FM22" s="115"/>
      <c r="FN22" s="115"/>
      <c r="FO22" s="115"/>
      <c r="FP22" s="115"/>
      <c r="FQ22" s="115"/>
      <c r="FR22" s="115"/>
      <c r="FS22" s="115"/>
      <c r="FT22" s="115"/>
      <c r="FU22" s="115"/>
      <c r="FV22" s="115"/>
      <c r="FW22" s="115"/>
      <c r="FX22" s="115"/>
      <c r="FY22" s="115"/>
      <c r="FZ22" s="115"/>
      <c r="GA22" s="115"/>
      <c r="GB22" s="115"/>
      <c r="GC22" s="115"/>
      <c r="GD22" s="115"/>
      <c r="GE22" s="115"/>
      <c r="GF22" s="115"/>
      <c r="GG22" s="115"/>
      <c r="GH22" s="115"/>
      <c r="GI22" s="115"/>
      <c r="GJ22" s="115"/>
      <c r="GK22" s="115"/>
      <c r="GL22" s="115"/>
      <c r="GM22" s="115"/>
      <c r="GN22" s="115"/>
      <c r="GO22" s="115"/>
      <c r="GP22" s="115"/>
      <c r="GQ22" s="115"/>
      <c r="GR22" s="115"/>
      <c r="GS22" s="115"/>
      <c r="GT22" s="115"/>
      <c r="GU22" s="115"/>
      <c r="GV22" s="115"/>
      <c r="GW22" s="115"/>
      <c r="GX22" s="115"/>
      <c r="GY22" s="115"/>
      <c r="GZ22" s="115"/>
      <c r="HA22" s="115"/>
      <c r="HB22" s="115"/>
      <c r="HC22" s="115"/>
      <c r="HD22" s="115"/>
      <c r="HE22" s="115"/>
      <c r="HF22" s="115"/>
      <c r="HG22" s="115"/>
      <c r="HH22" s="115"/>
      <c r="HI22" s="115"/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5"/>
      <c r="HU22" s="115"/>
      <c r="HV22" s="115"/>
      <c r="HW22" s="115"/>
      <c r="HX22" s="115"/>
      <c r="HY22" s="115"/>
      <c r="HZ22" s="115"/>
      <c r="IA22" s="115"/>
      <c r="IB22" s="115"/>
      <c r="IC22" s="115"/>
      <c r="ID22" s="115"/>
      <c r="IE22" s="115"/>
      <c r="IF22" s="115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</row>
    <row r="23" spans="1:818" ht="15" customHeight="1" x14ac:dyDescent="0.2">
      <c r="A23" s="22">
        <v>20</v>
      </c>
      <c r="B23" s="22"/>
      <c r="C23" s="23"/>
      <c r="D23" s="16" t="s">
        <v>108</v>
      </c>
      <c r="E23" s="17"/>
      <c r="F23" s="132"/>
      <c r="G23" s="78">
        <v>100546</v>
      </c>
      <c r="H23" s="15"/>
      <c r="I23" s="138">
        <v>22.14</v>
      </c>
      <c r="J23" s="27"/>
      <c r="K23" s="35"/>
      <c r="L23" s="28"/>
      <c r="M23" s="24"/>
      <c r="N23" s="24">
        <v>22.14</v>
      </c>
      <c r="O23" s="31"/>
      <c r="P23" s="24"/>
      <c r="Q23" s="31"/>
      <c r="R23" s="31"/>
      <c r="S23" s="32"/>
      <c r="T23" s="32"/>
      <c r="U23" s="16"/>
      <c r="V23" s="15" t="s">
        <v>114</v>
      </c>
      <c r="W23" s="2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5"/>
      <c r="BS23" s="115"/>
      <c r="BT23" s="115"/>
      <c r="BU23" s="115"/>
      <c r="BV23" s="115"/>
      <c r="BW23" s="115"/>
      <c r="BX23" s="115"/>
      <c r="BY23" s="115"/>
      <c r="BZ23" s="115"/>
      <c r="CA23" s="115"/>
      <c r="CB23" s="115"/>
      <c r="CC23" s="115"/>
      <c r="CD23" s="115"/>
      <c r="CE23" s="115"/>
      <c r="CF23" s="115"/>
      <c r="CG23" s="115"/>
      <c r="CH23" s="115"/>
      <c r="CI23" s="115"/>
      <c r="CJ23" s="115"/>
      <c r="CK23" s="115"/>
      <c r="CL23" s="115"/>
      <c r="CM23" s="115"/>
      <c r="CN23" s="115"/>
      <c r="CO23" s="115"/>
      <c r="CP23" s="115"/>
      <c r="CQ23" s="115"/>
      <c r="CR23" s="115"/>
      <c r="CS23" s="115"/>
      <c r="CT23" s="115"/>
      <c r="CU23" s="115"/>
      <c r="CV23" s="115"/>
      <c r="CW23" s="115"/>
      <c r="CX23" s="115"/>
      <c r="CY23" s="115"/>
      <c r="CZ23" s="115"/>
      <c r="DA23" s="115"/>
      <c r="DB23" s="115"/>
      <c r="DC23" s="115"/>
      <c r="DD23" s="115"/>
      <c r="DE23" s="115"/>
      <c r="DF23" s="115"/>
      <c r="DG23" s="115"/>
      <c r="DH23" s="115"/>
      <c r="DI23" s="115"/>
      <c r="DJ23" s="115"/>
      <c r="DK23" s="115"/>
      <c r="DL23" s="115"/>
      <c r="DM23" s="115"/>
      <c r="DN23" s="115"/>
      <c r="DO23" s="115"/>
      <c r="DP23" s="115"/>
      <c r="DQ23" s="115"/>
      <c r="DR23" s="115"/>
      <c r="DS23" s="115"/>
      <c r="DT23" s="115"/>
      <c r="DU23" s="115"/>
      <c r="DV23" s="115"/>
      <c r="DW23" s="115"/>
      <c r="DX23" s="115"/>
      <c r="DY23" s="115"/>
      <c r="DZ23" s="115"/>
      <c r="EA23" s="115"/>
      <c r="EB23" s="115"/>
      <c r="EC23" s="115"/>
      <c r="ED23" s="115"/>
      <c r="EE23" s="115"/>
      <c r="EF23" s="115"/>
      <c r="EG23" s="115"/>
      <c r="EH23" s="115"/>
      <c r="EI23" s="115"/>
      <c r="EJ23" s="115"/>
      <c r="EK23" s="115"/>
      <c r="EL23" s="115"/>
      <c r="EM23" s="115"/>
      <c r="EN23" s="115"/>
      <c r="EO23" s="115"/>
      <c r="EP23" s="115"/>
      <c r="EQ23" s="115"/>
      <c r="ER23" s="115"/>
      <c r="ES23" s="115"/>
      <c r="ET23" s="115"/>
      <c r="EU23" s="115"/>
      <c r="EV23" s="115"/>
      <c r="EW23" s="115"/>
      <c r="EX23" s="115"/>
      <c r="EY23" s="115"/>
      <c r="EZ23" s="115"/>
      <c r="FA23" s="115"/>
      <c r="FB23" s="115"/>
      <c r="FC23" s="115"/>
      <c r="FD23" s="115"/>
      <c r="FE23" s="115"/>
      <c r="FF23" s="115"/>
      <c r="FG23" s="115"/>
      <c r="FH23" s="115"/>
      <c r="FI23" s="115"/>
      <c r="FJ23" s="115"/>
      <c r="FK23" s="115"/>
      <c r="FL23" s="115"/>
      <c r="FM23" s="115"/>
      <c r="FN23" s="115"/>
      <c r="FO23" s="115"/>
      <c r="FP23" s="115"/>
      <c r="FQ23" s="115"/>
      <c r="FR23" s="115"/>
      <c r="FS23" s="115"/>
      <c r="FT23" s="115"/>
      <c r="FU23" s="115"/>
      <c r="FV23" s="115"/>
      <c r="FW23" s="115"/>
      <c r="FX23" s="115"/>
      <c r="FY23" s="115"/>
      <c r="FZ23" s="115"/>
      <c r="GA23" s="115"/>
      <c r="GB23" s="115"/>
      <c r="GC23" s="115"/>
      <c r="GD23" s="115"/>
      <c r="GE23" s="115"/>
      <c r="GF23" s="115"/>
      <c r="GG23" s="115"/>
      <c r="GH23" s="115"/>
      <c r="GI23" s="115"/>
      <c r="GJ23" s="115"/>
      <c r="GK23" s="115"/>
      <c r="GL23" s="115"/>
      <c r="GM23" s="115"/>
      <c r="GN23" s="115"/>
      <c r="GO23" s="115"/>
      <c r="GP23" s="115"/>
      <c r="GQ23" s="115"/>
      <c r="GR23" s="115"/>
      <c r="GS23" s="115"/>
      <c r="GT23" s="115"/>
      <c r="GU23" s="115"/>
      <c r="GV23" s="115"/>
      <c r="GW23" s="115"/>
      <c r="GX23" s="115"/>
      <c r="GY23" s="115"/>
      <c r="GZ23" s="115"/>
      <c r="HA23" s="115"/>
      <c r="HB23" s="115"/>
      <c r="HC23" s="115"/>
      <c r="HD23" s="115"/>
      <c r="HE23" s="115"/>
      <c r="HF23" s="115"/>
      <c r="HG23" s="115"/>
      <c r="HH23" s="115"/>
      <c r="HI23" s="115"/>
      <c r="HJ23" s="115"/>
      <c r="HK23" s="115"/>
      <c r="HL23" s="115"/>
      <c r="HM23" s="115"/>
      <c r="HN23" s="115"/>
      <c r="HO23" s="115"/>
      <c r="HP23" s="115"/>
      <c r="HQ23" s="115"/>
      <c r="HR23" s="115"/>
      <c r="HS23" s="115"/>
      <c r="HT23" s="115"/>
      <c r="HU23" s="115"/>
      <c r="HV23" s="115"/>
      <c r="HW23" s="115"/>
      <c r="HX23" s="115"/>
      <c r="HY23" s="115"/>
      <c r="HZ23" s="115"/>
      <c r="IA23" s="115"/>
      <c r="IB23" s="115"/>
      <c r="IC23" s="115"/>
      <c r="ID23" s="115"/>
      <c r="IE23" s="115"/>
      <c r="IF23" s="115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</row>
    <row r="24" spans="1:818" ht="15" customHeight="1" x14ac:dyDescent="0.2">
      <c r="A24" s="22">
        <v>21</v>
      </c>
      <c r="B24" s="22"/>
      <c r="C24" s="119" t="s">
        <v>117</v>
      </c>
      <c r="D24" s="2" t="s">
        <v>69</v>
      </c>
      <c r="E24" s="17">
        <v>331</v>
      </c>
      <c r="F24" s="132" t="s">
        <v>227</v>
      </c>
      <c r="G24" s="134" t="s">
        <v>118</v>
      </c>
      <c r="H24" s="32"/>
      <c r="I24" s="138"/>
      <c r="J24" s="33"/>
      <c r="K24" s="35">
        <v>3250</v>
      </c>
      <c r="L24" s="28"/>
      <c r="M24" s="24"/>
      <c r="N24" s="24"/>
      <c r="O24"/>
      <c r="P24" s="24"/>
      <c r="Q24" s="31"/>
      <c r="R24" s="31"/>
      <c r="S24" s="32"/>
      <c r="T24" s="32"/>
      <c r="U24" s="16"/>
      <c r="V24" s="15" t="s">
        <v>119</v>
      </c>
      <c r="W24" s="2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  <c r="BZ24" s="115"/>
      <c r="CA24" s="115"/>
      <c r="CB24" s="115"/>
      <c r="CC24" s="115"/>
      <c r="CD24" s="115"/>
      <c r="CE24" s="115"/>
      <c r="CF24" s="115"/>
      <c r="CG24" s="115"/>
      <c r="CH24" s="115"/>
      <c r="CI24" s="115"/>
      <c r="CJ24" s="115"/>
      <c r="CK24" s="115"/>
      <c r="CL24" s="115"/>
      <c r="CM24" s="115"/>
      <c r="CN24" s="115"/>
      <c r="CO24" s="115"/>
      <c r="CP24" s="115"/>
      <c r="CQ24" s="115"/>
      <c r="CR24" s="115"/>
      <c r="CS24" s="115"/>
      <c r="CT24" s="115"/>
      <c r="CU24" s="115"/>
      <c r="CV24" s="115"/>
      <c r="CW24" s="115"/>
      <c r="CX24" s="115"/>
      <c r="CY24" s="115"/>
      <c r="CZ24" s="115"/>
      <c r="DA24" s="115"/>
      <c r="DB24" s="115"/>
      <c r="DC24" s="115"/>
      <c r="DD24" s="115"/>
      <c r="DE24" s="115"/>
      <c r="DF24" s="115"/>
      <c r="DG24" s="115"/>
      <c r="DH24" s="115"/>
      <c r="DI24" s="115"/>
      <c r="DJ24" s="115"/>
      <c r="DK24" s="115"/>
      <c r="DL24" s="115"/>
      <c r="DM24" s="115"/>
      <c r="DN24" s="115"/>
      <c r="DO24" s="115"/>
      <c r="DP24" s="115"/>
      <c r="DQ24" s="115"/>
      <c r="DR24" s="115"/>
      <c r="DS24" s="115"/>
      <c r="DT24" s="115"/>
      <c r="DU24" s="115"/>
      <c r="DV24" s="115"/>
      <c r="DW24" s="115"/>
      <c r="DX24" s="115"/>
      <c r="DY24" s="115"/>
      <c r="DZ24" s="115"/>
      <c r="EA24" s="115"/>
      <c r="EB24" s="115"/>
      <c r="EC24" s="115"/>
      <c r="ED24" s="115"/>
      <c r="EE24" s="115"/>
      <c r="EF24" s="115"/>
      <c r="EG24" s="115"/>
      <c r="EH24" s="115"/>
      <c r="EI24" s="115"/>
      <c r="EJ24" s="115"/>
      <c r="EK24" s="115"/>
      <c r="EL24" s="115"/>
      <c r="EM24" s="115"/>
      <c r="EN24" s="115"/>
      <c r="EO24" s="115"/>
      <c r="EP24" s="115"/>
      <c r="EQ24" s="115"/>
      <c r="ER24" s="115"/>
      <c r="ES24" s="115"/>
      <c r="ET24" s="115"/>
      <c r="EU24" s="115"/>
      <c r="EV24" s="115"/>
      <c r="EW24" s="115"/>
      <c r="EX24" s="115"/>
      <c r="EY24" s="115"/>
      <c r="EZ24" s="115"/>
      <c r="FA24" s="115"/>
      <c r="FB24" s="115"/>
      <c r="FC24" s="115"/>
      <c r="FD24" s="115"/>
      <c r="FE24" s="115"/>
      <c r="FF24" s="115"/>
      <c r="FG24" s="115"/>
      <c r="FH24" s="115"/>
      <c r="FI24" s="115"/>
      <c r="FJ24" s="115"/>
      <c r="FK24" s="115"/>
      <c r="FL24" s="115"/>
      <c r="FM24" s="115"/>
      <c r="FN24" s="115"/>
      <c r="FO24" s="115"/>
      <c r="FP24" s="115"/>
      <c r="FQ24" s="115"/>
      <c r="FR24" s="115"/>
      <c r="FS24" s="115"/>
      <c r="FT24" s="115"/>
      <c r="FU24" s="115"/>
      <c r="FV24" s="115"/>
      <c r="FW24" s="115"/>
      <c r="FX24" s="115"/>
      <c r="FY24" s="115"/>
      <c r="FZ24" s="115"/>
      <c r="GA24" s="115"/>
      <c r="GB24" s="115"/>
      <c r="GC24" s="115"/>
      <c r="GD24" s="115"/>
      <c r="GE24" s="115"/>
      <c r="GF24" s="115"/>
      <c r="GG24" s="115"/>
      <c r="GH24" s="115"/>
      <c r="GI24" s="115"/>
      <c r="GJ24" s="115"/>
      <c r="GK24" s="115"/>
      <c r="GL24" s="115"/>
      <c r="GM24" s="115"/>
      <c r="GN24" s="115"/>
      <c r="GO24" s="115"/>
      <c r="GP24" s="115"/>
      <c r="GQ24" s="115"/>
      <c r="GR24" s="115"/>
      <c r="GS24" s="115"/>
      <c r="GT24" s="115"/>
      <c r="GU24" s="115"/>
      <c r="GV24" s="115"/>
      <c r="GW24" s="115"/>
      <c r="GX24" s="115"/>
      <c r="GY24" s="115"/>
      <c r="GZ24" s="115"/>
      <c r="HA24" s="115"/>
      <c r="HB24" s="115"/>
      <c r="HC24" s="115"/>
      <c r="HD24" s="115"/>
      <c r="HE24" s="115"/>
      <c r="HF24" s="115"/>
      <c r="HG24" s="115"/>
      <c r="HH24" s="115"/>
      <c r="HI24" s="115"/>
      <c r="HJ24" s="115"/>
      <c r="HK24" s="115"/>
      <c r="HL24" s="115"/>
      <c r="HM24" s="115"/>
      <c r="HN24" s="115"/>
      <c r="HO24" s="115"/>
      <c r="HP24" s="115"/>
      <c r="HQ24" s="115"/>
      <c r="HR24" s="115"/>
      <c r="HS24" s="115"/>
      <c r="HT24" s="115"/>
      <c r="HU24" s="115"/>
      <c r="HV24" s="115"/>
      <c r="HW24" s="115"/>
      <c r="HX24" s="115"/>
      <c r="HY24" s="115"/>
      <c r="HZ24" s="115"/>
      <c r="IA24" s="115"/>
      <c r="IB24" s="115"/>
      <c r="IC24" s="115"/>
      <c r="ID24" s="115"/>
      <c r="IE24" s="115"/>
      <c r="IF24" s="115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</row>
    <row r="25" spans="1:818" ht="15" customHeight="1" x14ac:dyDescent="0.2">
      <c r="A25" s="22">
        <v>22</v>
      </c>
      <c r="B25" s="22"/>
      <c r="C25" s="119" t="s">
        <v>115</v>
      </c>
      <c r="D25" s="2" t="s">
        <v>116</v>
      </c>
      <c r="E25" s="17"/>
      <c r="F25" s="132" t="s">
        <v>226</v>
      </c>
      <c r="G25" s="130">
        <v>100547</v>
      </c>
      <c r="H25" s="15"/>
      <c r="I25" s="138">
        <v>142</v>
      </c>
      <c r="J25" s="27"/>
      <c r="K25" s="35"/>
      <c r="L25" s="28"/>
      <c r="M25" s="24"/>
      <c r="N25" s="24"/>
      <c r="O25" s="31"/>
      <c r="P25" s="24"/>
      <c r="Q25" s="31">
        <v>142</v>
      </c>
      <c r="R25" s="31"/>
      <c r="S25" s="32">
        <v>4.17</v>
      </c>
      <c r="T25" s="32"/>
      <c r="U25" s="16"/>
      <c r="V25" s="15" t="s">
        <v>128</v>
      </c>
      <c r="W25" s="2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  <c r="BX25" s="115"/>
      <c r="BY25" s="115"/>
      <c r="BZ25" s="115"/>
      <c r="CA25" s="115"/>
      <c r="CB25" s="115"/>
      <c r="CC25" s="115"/>
      <c r="CD25" s="115"/>
      <c r="CE25" s="115"/>
      <c r="CF25" s="115"/>
      <c r="CG25" s="115"/>
      <c r="CH25" s="115"/>
      <c r="CI25" s="115"/>
      <c r="CJ25" s="115"/>
      <c r="CK25" s="115"/>
      <c r="CL25" s="115"/>
      <c r="CM25" s="115"/>
      <c r="CN25" s="115"/>
      <c r="CO25" s="115"/>
      <c r="CP25" s="115"/>
      <c r="CQ25" s="115"/>
      <c r="CR25" s="115"/>
      <c r="CS25" s="115"/>
      <c r="CT25" s="115"/>
      <c r="CU25" s="115"/>
      <c r="CV25" s="115"/>
      <c r="CW25" s="115"/>
      <c r="CX25" s="115"/>
      <c r="CY25" s="115"/>
      <c r="CZ25" s="115"/>
      <c r="DA25" s="115"/>
      <c r="DB25" s="115"/>
      <c r="DC25" s="115"/>
      <c r="DD25" s="115"/>
      <c r="DE25" s="115"/>
      <c r="DF25" s="115"/>
      <c r="DG25" s="115"/>
      <c r="DH25" s="115"/>
      <c r="DI25" s="115"/>
      <c r="DJ25" s="115"/>
      <c r="DK25" s="115"/>
      <c r="DL25" s="115"/>
      <c r="DM25" s="115"/>
      <c r="DN25" s="115"/>
      <c r="DO25" s="115"/>
      <c r="DP25" s="115"/>
      <c r="DQ25" s="115"/>
      <c r="DR25" s="115"/>
      <c r="DS25" s="115"/>
      <c r="DT25" s="115"/>
      <c r="DU25" s="115"/>
      <c r="DV25" s="115"/>
      <c r="DW25" s="115"/>
      <c r="DX25" s="115"/>
      <c r="DY25" s="115"/>
      <c r="DZ25" s="115"/>
      <c r="EA25" s="115"/>
      <c r="EB25" s="115"/>
      <c r="EC25" s="115"/>
      <c r="ED25" s="115"/>
      <c r="EE25" s="115"/>
      <c r="EF25" s="115"/>
      <c r="EG25" s="115"/>
      <c r="EH25" s="115"/>
      <c r="EI25" s="115"/>
      <c r="EJ25" s="115"/>
      <c r="EK25" s="115"/>
      <c r="EL25" s="115"/>
      <c r="EM25" s="115"/>
      <c r="EN25" s="115"/>
      <c r="EO25" s="115"/>
      <c r="EP25" s="115"/>
      <c r="EQ25" s="115"/>
      <c r="ER25" s="115"/>
      <c r="ES25" s="115"/>
      <c r="ET25" s="115"/>
      <c r="EU25" s="115"/>
      <c r="EV25" s="115"/>
      <c r="EW25" s="115"/>
      <c r="EX25" s="115"/>
      <c r="EY25" s="115"/>
      <c r="EZ25" s="115"/>
      <c r="FA25" s="115"/>
      <c r="FB25" s="115"/>
      <c r="FC25" s="115"/>
      <c r="FD25" s="115"/>
      <c r="FE25" s="115"/>
      <c r="FF25" s="115"/>
      <c r="FG25" s="115"/>
      <c r="FH25" s="115"/>
      <c r="FI25" s="115"/>
      <c r="FJ25" s="115"/>
      <c r="FK25" s="115"/>
      <c r="FL25" s="115"/>
      <c r="FM25" s="115"/>
      <c r="FN25" s="115"/>
      <c r="FO25" s="115"/>
      <c r="FP25" s="115"/>
      <c r="FQ25" s="115"/>
      <c r="FR25" s="115"/>
      <c r="FS25" s="115"/>
      <c r="FT25" s="115"/>
      <c r="FU25" s="115"/>
      <c r="FV25" s="115"/>
      <c r="FW25" s="115"/>
      <c r="FX25" s="115"/>
      <c r="FY25" s="115"/>
      <c r="FZ25" s="115"/>
      <c r="GA25" s="115"/>
      <c r="GB25" s="115"/>
      <c r="GC25" s="115"/>
      <c r="GD25" s="115"/>
      <c r="GE25" s="115"/>
      <c r="GF25" s="115"/>
      <c r="GG25" s="115"/>
      <c r="GH25" s="115"/>
      <c r="GI25" s="115"/>
      <c r="GJ25" s="115"/>
      <c r="GK25" s="115"/>
      <c r="GL25" s="115"/>
      <c r="GM25" s="115"/>
      <c r="GN25" s="115"/>
      <c r="GO25" s="115"/>
      <c r="GP25" s="115"/>
      <c r="GQ25" s="115"/>
      <c r="GR25" s="115"/>
      <c r="GS25" s="115"/>
      <c r="GT25" s="115"/>
      <c r="GU25" s="115"/>
      <c r="GV25" s="115"/>
      <c r="GW25" s="115"/>
      <c r="GX25" s="115"/>
      <c r="GY25" s="115"/>
      <c r="GZ25" s="115"/>
      <c r="HA25" s="115"/>
      <c r="HB25" s="115"/>
      <c r="HC25" s="115"/>
      <c r="HD25" s="115"/>
      <c r="HE25" s="115"/>
      <c r="HF25" s="115"/>
      <c r="HG25" s="115"/>
      <c r="HH25" s="115"/>
      <c r="HI25" s="115"/>
      <c r="HJ25" s="115"/>
      <c r="HK25" s="115"/>
      <c r="HL25" s="115"/>
      <c r="HM25" s="115"/>
      <c r="HN25" s="115"/>
      <c r="HO25" s="115"/>
      <c r="HP25" s="115"/>
      <c r="HQ25" s="115"/>
      <c r="HR25" s="115"/>
      <c r="HS25" s="115"/>
      <c r="HT25" s="115"/>
      <c r="HU25" s="115"/>
      <c r="HV25" s="115"/>
      <c r="HW25" s="115"/>
      <c r="HX25" s="115"/>
      <c r="HY25" s="115"/>
      <c r="HZ25" s="115"/>
      <c r="IA25" s="115"/>
      <c r="IB25" s="115"/>
      <c r="IC25" s="115"/>
      <c r="ID25" s="115"/>
      <c r="IE25" s="115"/>
      <c r="IF25" s="11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</row>
    <row r="26" spans="1:818" ht="15" customHeight="1" x14ac:dyDescent="0.2">
      <c r="A26" s="22">
        <v>23</v>
      </c>
      <c r="B26" s="22"/>
      <c r="C26" s="23"/>
      <c r="D26" s="16" t="s">
        <v>120</v>
      </c>
      <c r="E26" s="34"/>
      <c r="F26" s="132" t="s">
        <v>225</v>
      </c>
      <c r="G26" s="78">
        <v>100548</v>
      </c>
      <c r="H26" s="15"/>
      <c r="I26" s="138">
        <v>22.8</v>
      </c>
      <c r="J26" s="27"/>
      <c r="K26" s="35"/>
      <c r="L26" s="28"/>
      <c r="M26" s="24"/>
      <c r="N26" s="24"/>
      <c r="O26" s="24"/>
      <c r="P26" s="24"/>
      <c r="Q26" s="31">
        <v>22.8</v>
      </c>
      <c r="R26" s="31"/>
      <c r="S26" s="32">
        <v>3.8</v>
      </c>
      <c r="T26" s="32"/>
      <c r="U26" s="16"/>
      <c r="V26" s="15" t="s">
        <v>129</v>
      </c>
      <c r="W26" s="2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  <c r="BX26" s="115"/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15"/>
      <c r="CJ26" s="115"/>
      <c r="CK26" s="115"/>
      <c r="CL26" s="115"/>
      <c r="CM26" s="115"/>
      <c r="CN26" s="115"/>
      <c r="CO26" s="115"/>
      <c r="CP26" s="115"/>
      <c r="CQ26" s="115"/>
      <c r="CR26" s="115"/>
      <c r="CS26" s="115"/>
      <c r="CT26" s="115"/>
      <c r="CU26" s="115"/>
      <c r="CV26" s="115"/>
      <c r="CW26" s="115"/>
      <c r="CX26" s="115"/>
      <c r="CY26" s="115"/>
      <c r="CZ26" s="115"/>
      <c r="DA26" s="115"/>
      <c r="DB26" s="115"/>
      <c r="DC26" s="115"/>
      <c r="DD26" s="115"/>
      <c r="DE26" s="115"/>
      <c r="DF26" s="115"/>
      <c r="DG26" s="115"/>
      <c r="DH26" s="115"/>
      <c r="DI26" s="115"/>
      <c r="DJ26" s="115"/>
      <c r="DK26" s="115"/>
      <c r="DL26" s="115"/>
      <c r="DM26" s="115"/>
      <c r="DN26" s="115"/>
      <c r="DO26" s="115"/>
      <c r="DP26" s="115"/>
      <c r="DQ26" s="115"/>
      <c r="DR26" s="115"/>
      <c r="DS26" s="115"/>
      <c r="DT26" s="115"/>
      <c r="DU26" s="115"/>
      <c r="DV26" s="115"/>
      <c r="DW26" s="115"/>
      <c r="DX26" s="115"/>
      <c r="DY26" s="115"/>
      <c r="DZ26" s="115"/>
      <c r="EA26" s="115"/>
      <c r="EB26" s="115"/>
      <c r="EC26" s="115"/>
      <c r="ED26" s="115"/>
      <c r="EE26" s="115"/>
      <c r="EF26" s="115"/>
      <c r="EG26" s="115"/>
      <c r="EH26" s="115"/>
      <c r="EI26" s="115"/>
      <c r="EJ26" s="115"/>
      <c r="EK26" s="115"/>
      <c r="EL26" s="115"/>
      <c r="EM26" s="115"/>
      <c r="EN26" s="115"/>
      <c r="EO26" s="115"/>
      <c r="EP26" s="115"/>
      <c r="EQ26" s="115"/>
      <c r="ER26" s="115"/>
      <c r="ES26" s="115"/>
      <c r="ET26" s="115"/>
      <c r="EU26" s="115"/>
      <c r="EV26" s="115"/>
      <c r="EW26" s="115"/>
      <c r="EX26" s="115"/>
      <c r="EY26" s="115"/>
      <c r="EZ26" s="115"/>
      <c r="FA26" s="115"/>
      <c r="FB26" s="115"/>
      <c r="FC26" s="115"/>
      <c r="FD26" s="115"/>
      <c r="FE26" s="115"/>
      <c r="FF26" s="115"/>
      <c r="FG26" s="115"/>
      <c r="FH26" s="115"/>
      <c r="FI26" s="115"/>
      <c r="FJ26" s="115"/>
      <c r="FK26" s="115"/>
      <c r="FL26" s="115"/>
      <c r="FM26" s="115"/>
      <c r="FN26" s="115"/>
      <c r="FO26" s="115"/>
      <c r="FP26" s="115"/>
      <c r="FQ26" s="115"/>
      <c r="FR26" s="115"/>
      <c r="FS26" s="115"/>
      <c r="FT26" s="115"/>
      <c r="FU26" s="115"/>
      <c r="FV26" s="115"/>
      <c r="FW26" s="115"/>
      <c r="FX26" s="115"/>
      <c r="FY26" s="115"/>
      <c r="FZ26" s="115"/>
      <c r="GA26" s="115"/>
      <c r="GB26" s="115"/>
      <c r="GC26" s="115"/>
      <c r="GD26" s="115"/>
      <c r="GE26" s="115"/>
      <c r="GF26" s="115"/>
      <c r="GG26" s="115"/>
      <c r="GH26" s="115"/>
      <c r="GI26" s="115"/>
      <c r="GJ26" s="115"/>
      <c r="GK26" s="115"/>
      <c r="GL26" s="115"/>
      <c r="GM26" s="115"/>
      <c r="GN26" s="115"/>
      <c r="GO26" s="115"/>
      <c r="GP26" s="115"/>
      <c r="GQ26" s="115"/>
      <c r="GR26" s="115"/>
      <c r="GS26" s="115"/>
      <c r="GT26" s="115"/>
      <c r="GU26" s="115"/>
      <c r="GV26" s="115"/>
      <c r="GW26" s="115"/>
      <c r="GX26" s="115"/>
      <c r="GY26" s="115"/>
      <c r="GZ26" s="115"/>
      <c r="HA26" s="115"/>
      <c r="HB26" s="115"/>
      <c r="HC26" s="115"/>
      <c r="HD26" s="115"/>
      <c r="HE26" s="115"/>
      <c r="HF26" s="115"/>
      <c r="HG26" s="115"/>
      <c r="HH26" s="115"/>
      <c r="HI26" s="115"/>
      <c r="HJ26" s="115"/>
      <c r="HK26" s="115"/>
      <c r="HL26" s="115"/>
      <c r="HM26" s="115"/>
      <c r="HN26" s="115"/>
      <c r="HO26" s="115"/>
      <c r="HP26" s="115"/>
      <c r="HQ26" s="115"/>
      <c r="HR26" s="115"/>
      <c r="HS26" s="115"/>
      <c r="HT26" s="115"/>
      <c r="HU26" s="115"/>
      <c r="HV26" s="115"/>
      <c r="HW26" s="115"/>
      <c r="HX26" s="115"/>
      <c r="HY26" s="115"/>
      <c r="HZ26" s="115"/>
      <c r="IA26" s="115"/>
      <c r="IB26" s="115"/>
      <c r="IC26" s="115"/>
      <c r="ID26" s="115"/>
      <c r="IE26" s="115"/>
      <c r="IF26" s="115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</row>
    <row r="27" spans="1:818" ht="15" customHeight="1" x14ac:dyDescent="0.2">
      <c r="A27" s="22">
        <v>24</v>
      </c>
      <c r="B27" s="22"/>
      <c r="C27" s="23"/>
      <c r="D27" s="16" t="s">
        <v>67</v>
      </c>
      <c r="E27" s="17"/>
      <c r="F27" s="132" t="s">
        <v>221</v>
      </c>
      <c r="G27" s="78">
        <v>100549</v>
      </c>
      <c r="H27" s="15"/>
      <c r="I27" s="138">
        <v>208.93</v>
      </c>
      <c r="J27" s="27"/>
      <c r="K27" s="27"/>
      <c r="L27" s="28"/>
      <c r="M27" s="24">
        <v>208.93</v>
      </c>
      <c r="N27" s="24"/>
      <c r="O27" s="24"/>
      <c r="P27" s="24"/>
      <c r="Q27" s="31"/>
      <c r="R27" s="31"/>
      <c r="S27" s="32"/>
      <c r="T27" s="32"/>
      <c r="U27" s="16"/>
      <c r="V27" s="15" t="s">
        <v>130</v>
      </c>
      <c r="W27" s="2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15"/>
      <c r="BU27" s="115"/>
      <c r="BV27" s="115"/>
      <c r="BW27" s="115"/>
      <c r="BX27" s="115"/>
      <c r="BY27" s="115"/>
      <c r="BZ27" s="115"/>
      <c r="CA27" s="115"/>
      <c r="CB27" s="115"/>
      <c r="CC27" s="115"/>
      <c r="CD27" s="115"/>
      <c r="CE27" s="115"/>
      <c r="CF27" s="115"/>
      <c r="CG27" s="115"/>
      <c r="CH27" s="115"/>
      <c r="CI27" s="115"/>
      <c r="CJ27" s="115"/>
      <c r="CK27" s="115"/>
      <c r="CL27" s="115"/>
      <c r="CM27" s="115"/>
      <c r="CN27" s="115"/>
      <c r="CO27" s="115"/>
      <c r="CP27" s="115"/>
      <c r="CQ27" s="115"/>
      <c r="CR27" s="115"/>
      <c r="CS27" s="115"/>
      <c r="CT27" s="115"/>
      <c r="CU27" s="115"/>
      <c r="CV27" s="115"/>
      <c r="CW27" s="115"/>
      <c r="CX27" s="115"/>
      <c r="CY27" s="115"/>
      <c r="CZ27" s="115"/>
      <c r="DA27" s="115"/>
      <c r="DB27" s="115"/>
      <c r="DC27" s="115"/>
      <c r="DD27" s="115"/>
      <c r="DE27" s="115"/>
      <c r="DF27" s="115"/>
      <c r="DG27" s="115"/>
      <c r="DH27" s="115"/>
      <c r="DI27" s="115"/>
      <c r="DJ27" s="115"/>
      <c r="DK27" s="115"/>
      <c r="DL27" s="115"/>
      <c r="DM27" s="115"/>
      <c r="DN27" s="115"/>
      <c r="DO27" s="115"/>
      <c r="DP27" s="115"/>
      <c r="DQ27" s="115"/>
      <c r="DR27" s="115"/>
      <c r="DS27" s="115"/>
      <c r="DT27" s="115"/>
      <c r="DU27" s="115"/>
      <c r="DV27" s="115"/>
      <c r="DW27" s="115"/>
      <c r="DX27" s="115"/>
      <c r="DY27" s="115"/>
      <c r="DZ27" s="115"/>
      <c r="EA27" s="115"/>
      <c r="EB27" s="115"/>
      <c r="EC27" s="115"/>
      <c r="ED27" s="115"/>
      <c r="EE27" s="115"/>
      <c r="EF27" s="115"/>
      <c r="EG27" s="115"/>
      <c r="EH27" s="115"/>
      <c r="EI27" s="115"/>
      <c r="EJ27" s="115"/>
      <c r="EK27" s="115"/>
      <c r="EL27" s="115"/>
      <c r="EM27" s="115"/>
      <c r="EN27" s="115"/>
      <c r="EO27" s="115"/>
      <c r="EP27" s="115"/>
      <c r="EQ27" s="115"/>
      <c r="ER27" s="115"/>
      <c r="ES27" s="115"/>
      <c r="ET27" s="115"/>
      <c r="EU27" s="115"/>
      <c r="EV27" s="115"/>
      <c r="EW27" s="115"/>
      <c r="EX27" s="115"/>
      <c r="EY27" s="115"/>
      <c r="EZ27" s="115"/>
      <c r="FA27" s="115"/>
      <c r="FB27" s="115"/>
      <c r="FC27" s="115"/>
      <c r="FD27" s="115"/>
      <c r="FE27" s="115"/>
      <c r="FF27" s="115"/>
      <c r="FG27" s="115"/>
      <c r="FH27" s="115"/>
      <c r="FI27" s="115"/>
      <c r="FJ27" s="115"/>
      <c r="FK27" s="115"/>
      <c r="FL27" s="115"/>
      <c r="FM27" s="115"/>
      <c r="FN27" s="115"/>
      <c r="FO27" s="115"/>
      <c r="FP27" s="115"/>
      <c r="FQ27" s="115"/>
      <c r="FR27" s="115"/>
      <c r="FS27" s="115"/>
      <c r="FT27" s="115"/>
      <c r="FU27" s="115"/>
      <c r="FV27" s="115"/>
      <c r="FW27" s="115"/>
      <c r="FX27" s="115"/>
      <c r="FY27" s="115"/>
      <c r="FZ27" s="115"/>
      <c r="GA27" s="115"/>
      <c r="GB27" s="115"/>
      <c r="GC27" s="115"/>
      <c r="GD27" s="115"/>
      <c r="GE27" s="115"/>
      <c r="GF27" s="115"/>
      <c r="GG27" s="115"/>
      <c r="GH27" s="115"/>
      <c r="GI27" s="115"/>
      <c r="GJ27" s="115"/>
      <c r="GK27" s="115"/>
      <c r="GL27" s="115"/>
      <c r="GM27" s="115"/>
      <c r="GN27" s="115"/>
      <c r="GO27" s="115"/>
      <c r="GP27" s="115"/>
      <c r="GQ27" s="115"/>
      <c r="GR27" s="115"/>
      <c r="GS27" s="115"/>
      <c r="GT27" s="115"/>
      <c r="GU27" s="115"/>
      <c r="GV27" s="115"/>
      <c r="GW27" s="115"/>
      <c r="GX27" s="115"/>
      <c r="GY27" s="115"/>
      <c r="GZ27" s="115"/>
      <c r="HA27" s="115"/>
      <c r="HB27" s="115"/>
      <c r="HC27" s="115"/>
      <c r="HD27" s="115"/>
      <c r="HE27" s="115"/>
      <c r="HF27" s="115"/>
      <c r="HG27" s="115"/>
      <c r="HH27" s="115"/>
      <c r="HI27" s="115"/>
      <c r="HJ27" s="115"/>
      <c r="HK27" s="115"/>
      <c r="HL27" s="115"/>
      <c r="HM27" s="115"/>
      <c r="HN27" s="115"/>
      <c r="HO27" s="115"/>
      <c r="HP27" s="115"/>
      <c r="HQ27" s="115"/>
      <c r="HR27" s="115"/>
      <c r="HS27" s="115"/>
      <c r="HT27" s="115"/>
      <c r="HU27" s="115"/>
      <c r="HV27" s="115"/>
      <c r="HW27" s="115"/>
      <c r="HX27" s="115"/>
      <c r="HY27" s="115"/>
      <c r="HZ27" s="115"/>
      <c r="IA27" s="115"/>
      <c r="IB27" s="115"/>
      <c r="IC27" s="115"/>
      <c r="ID27" s="115"/>
      <c r="IE27" s="115"/>
      <c r="IF27" s="115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</row>
    <row r="28" spans="1:818" ht="15" customHeight="1" x14ac:dyDescent="0.2">
      <c r="A28" s="22">
        <v>25</v>
      </c>
      <c r="B28" s="22"/>
      <c r="C28" s="23"/>
      <c r="D28" s="16" t="s">
        <v>67</v>
      </c>
      <c r="E28" s="17"/>
      <c r="F28" s="132" t="s">
        <v>222</v>
      </c>
      <c r="G28" s="78">
        <v>100550</v>
      </c>
      <c r="H28" s="15"/>
      <c r="I28" s="138">
        <v>16.52</v>
      </c>
      <c r="J28" s="27"/>
      <c r="K28" s="27"/>
      <c r="L28" s="28"/>
      <c r="M28" s="24"/>
      <c r="N28" s="24">
        <v>16.52</v>
      </c>
      <c r="O28" s="24"/>
      <c r="P28" s="24"/>
      <c r="Q28" s="31"/>
      <c r="R28" s="31"/>
      <c r="S28" s="32"/>
      <c r="T28" s="32"/>
      <c r="U28" s="16"/>
      <c r="V28" s="15" t="s">
        <v>131</v>
      </c>
      <c r="W28" s="2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15"/>
      <c r="BU28" s="115"/>
      <c r="BV28" s="115"/>
      <c r="BW28" s="115"/>
      <c r="BX28" s="115"/>
      <c r="BY28" s="115"/>
      <c r="BZ28" s="115"/>
      <c r="CA28" s="115"/>
      <c r="CB28" s="115"/>
      <c r="CC28" s="115"/>
      <c r="CD28" s="115"/>
      <c r="CE28" s="115"/>
      <c r="CF28" s="115"/>
      <c r="CG28" s="115"/>
      <c r="CH28" s="115"/>
      <c r="CI28" s="115"/>
      <c r="CJ28" s="115"/>
      <c r="CK28" s="115"/>
      <c r="CL28" s="115"/>
      <c r="CM28" s="115"/>
      <c r="CN28" s="115"/>
      <c r="CO28" s="115"/>
      <c r="CP28" s="115"/>
      <c r="CQ28" s="115"/>
      <c r="CR28" s="115"/>
      <c r="CS28" s="115"/>
      <c r="CT28" s="115"/>
      <c r="CU28" s="115"/>
      <c r="CV28" s="115"/>
      <c r="CW28" s="115"/>
      <c r="CX28" s="115"/>
      <c r="CY28" s="115"/>
      <c r="CZ28" s="115"/>
      <c r="DA28" s="115"/>
      <c r="DB28" s="115"/>
      <c r="DC28" s="115"/>
      <c r="DD28" s="115"/>
      <c r="DE28" s="115"/>
      <c r="DF28" s="115"/>
      <c r="DG28" s="115"/>
      <c r="DH28" s="115"/>
      <c r="DI28" s="115"/>
      <c r="DJ28" s="115"/>
      <c r="DK28" s="115"/>
      <c r="DL28" s="115"/>
      <c r="DM28" s="115"/>
      <c r="DN28" s="115"/>
      <c r="DO28" s="115"/>
      <c r="DP28" s="115"/>
      <c r="DQ28" s="115"/>
      <c r="DR28" s="115"/>
      <c r="DS28" s="115"/>
      <c r="DT28" s="115"/>
      <c r="DU28" s="115"/>
      <c r="DV28" s="115"/>
      <c r="DW28" s="115"/>
      <c r="DX28" s="115"/>
      <c r="DY28" s="115"/>
      <c r="DZ28" s="115"/>
      <c r="EA28" s="115"/>
      <c r="EB28" s="115"/>
      <c r="EC28" s="115"/>
      <c r="ED28" s="115"/>
      <c r="EE28" s="115"/>
      <c r="EF28" s="115"/>
      <c r="EG28" s="115"/>
      <c r="EH28" s="115"/>
      <c r="EI28" s="115"/>
      <c r="EJ28" s="115"/>
      <c r="EK28" s="115"/>
      <c r="EL28" s="115"/>
      <c r="EM28" s="115"/>
      <c r="EN28" s="115"/>
      <c r="EO28" s="115"/>
      <c r="EP28" s="115"/>
      <c r="EQ28" s="115"/>
      <c r="ER28" s="115"/>
      <c r="ES28" s="115"/>
      <c r="ET28" s="115"/>
      <c r="EU28" s="115"/>
      <c r="EV28" s="115"/>
      <c r="EW28" s="115"/>
      <c r="EX28" s="115"/>
      <c r="EY28" s="115"/>
      <c r="EZ28" s="115"/>
      <c r="FA28" s="115"/>
      <c r="FB28" s="115"/>
      <c r="FC28" s="115"/>
      <c r="FD28" s="115"/>
      <c r="FE28" s="115"/>
      <c r="FF28" s="115"/>
      <c r="FG28" s="115"/>
      <c r="FH28" s="115"/>
      <c r="FI28" s="115"/>
      <c r="FJ28" s="115"/>
      <c r="FK28" s="115"/>
      <c r="FL28" s="115"/>
      <c r="FM28" s="115"/>
      <c r="FN28" s="115"/>
      <c r="FO28" s="115"/>
      <c r="FP28" s="115"/>
      <c r="FQ28" s="115"/>
      <c r="FR28" s="115"/>
      <c r="FS28" s="115"/>
      <c r="FT28" s="115"/>
      <c r="FU28" s="115"/>
      <c r="FV28" s="115"/>
      <c r="FW28" s="115"/>
      <c r="FX28" s="115"/>
      <c r="FY28" s="115"/>
      <c r="FZ28" s="115"/>
      <c r="GA28" s="115"/>
      <c r="GB28" s="115"/>
      <c r="GC28" s="115"/>
      <c r="GD28" s="115"/>
      <c r="GE28" s="115"/>
      <c r="GF28" s="115"/>
      <c r="GG28" s="115"/>
      <c r="GH28" s="115"/>
      <c r="GI28" s="115"/>
      <c r="GJ28" s="115"/>
      <c r="GK28" s="115"/>
      <c r="GL28" s="115"/>
      <c r="GM28" s="115"/>
      <c r="GN28" s="115"/>
      <c r="GO28" s="115"/>
      <c r="GP28" s="115"/>
      <c r="GQ28" s="115"/>
      <c r="GR28" s="115"/>
      <c r="GS28" s="115"/>
      <c r="GT28" s="115"/>
      <c r="GU28" s="115"/>
      <c r="GV28" s="115"/>
      <c r="GW28" s="115"/>
      <c r="GX28" s="115"/>
      <c r="GY28" s="115"/>
      <c r="GZ28" s="115"/>
      <c r="HA28" s="115"/>
      <c r="HB28" s="115"/>
      <c r="HC28" s="115"/>
      <c r="HD28" s="115"/>
      <c r="HE28" s="115"/>
      <c r="HF28" s="115"/>
      <c r="HG28" s="115"/>
      <c r="HH28" s="115"/>
      <c r="HI28" s="115"/>
      <c r="HJ28" s="115"/>
      <c r="HK28" s="115"/>
      <c r="HL28" s="115"/>
      <c r="HM28" s="115"/>
      <c r="HN28" s="115"/>
      <c r="HO28" s="115"/>
      <c r="HP28" s="115"/>
      <c r="HQ28" s="115"/>
      <c r="HR28" s="115"/>
      <c r="HS28" s="115"/>
      <c r="HT28" s="115"/>
      <c r="HU28" s="115"/>
      <c r="HV28" s="115"/>
      <c r="HW28" s="115"/>
      <c r="HX28" s="115"/>
      <c r="HY28" s="115"/>
      <c r="HZ28" s="115"/>
      <c r="IA28" s="115"/>
      <c r="IB28" s="115"/>
      <c r="IC28" s="115"/>
      <c r="ID28" s="115"/>
      <c r="IE28" s="115"/>
      <c r="IF28" s="115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</row>
    <row r="29" spans="1:818" ht="15" customHeight="1" x14ac:dyDescent="0.2">
      <c r="A29" s="22">
        <v>26</v>
      </c>
      <c r="B29" s="22"/>
      <c r="C29" s="23"/>
      <c r="D29" s="16" t="s">
        <v>121</v>
      </c>
      <c r="E29" s="17"/>
      <c r="F29" s="132" t="s">
        <v>228</v>
      </c>
      <c r="G29" s="78">
        <v>100551</v>
      </c>
      <c r="H29" s="15"/>
      <c r="I29" s="138">
        <v>150</v>
      </c>
      <c r="J29" s="27"/>
      <c r="K29" s="27"/>
      <c r="L29" s="28"/>
      <c r="M29" s="31"/>
      <c r="N29" s="31"/>
      <c r="O29" s="31">
        <v>150</v>
      </c>
      <c r="P29" s="31"/>
      <c r="Q29" s="31"/>
      <c r="R29" s="31"/>
      <c r="S29" s="32"/>
      <c r="T29" s="32"/>
      <c r="U29" s="16"/>
      <c r="V29" s="2" t="s">
        <v>133</v>
      </c>
      <c r="W29" s="2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5"/>
      <c r="DV29" s="115"/>
      <c r="DW29" s="115"/>
      <c r="DX29" s="115"/>
      <c r="DY29" s="115"/>
      <c r="DZ29" s="115"/>
      <c r="EA29" s="115"/>
      <c r="EB29" s="115"/>
      <c r="EC29" s="115"/>
      <c r="ED29" s="115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115"/>
      <c r="EU29" s="115"/>
      <c r="EV29" s="115"/>
      <c r="EW29" s="115"/>
      <c r="EX29" s="115"/>
      <c r="EY29" s="115"/>
      <c r="EZ29" s="115"/>
      <c r="FA29" s="115"/>
      <c r="FB29" s="115"/>
      <c r="FC29" s="115"/>
      <c r="FD29" s="115"/>
      <c r="FE29" s="115"/>
      <c r="FF29" s="115"/>
      <c r="FG29" s="115"/>
      <c r="FH29" s="115"/>
      <c r="FI29" s="115"/>
      <c r="FJ29" s="115"/>
      <c r="FK29" s="115"/>
      <c r="FL29" s="115"/>
      <c r="FM29" s="115"/>
      <c r="FN29" s="115"/>
      <c r="FO29" s="115"/>
      <c r="FP29" s="115"/>
      <c r="FQ29" s="115"/>
      <c r="FR29" s="115"/>
      <c r="FS29" s="115"/>
      <c r="FT29" s="115"/>
      <c r="FU29" s="115"/>
      <c r="FV29" s="115"/>
      <c r="FW29" s="115"/>
      <c r="FX29" s="115"/>
      <c r="FY29" s="115"/>
      <c r="FZ29" s="115"/>
      <c r="GA29" s="115"/>
      <c r="GB29" s="115"/>
      <c r="GC29" s="115"/>
      <c r="GD29" s="115"/>
      <c r="GE29" s="115"/>
      <c r="GF29" s="115"/>
      <c r="GG29" s="115"/>
      <c r="GH29" s="115"/>
      <c r="GI29" s="115"/>
      <c r="GJ29" s="115"/>
      <c r="GK29" s="115"/>
      <c r="GL29" s="115"/>
      <c r="GM29" s="115"/>
      <c r="GN29" s="115"/>
      <c r="GO29" s="115"/>
      <c r="GP29" s="115"/>
      <c r="GQ29" s="115"/>
      <c r="GR29" s="115"/>
      <c r="GS29" s="115"/>
      <c r="GT29" s="115"/>
      <c r="GU29" s="115"/>
      <c r="GV29" s="115"/>
      <c r="GW29" s="115"/>
      <c r="GX29" s="115"/>
      <c r="GY29" s="115"/>
      <c r="GZ29" s="115"/>
      <c r="HA29" s="115"/>
      <c r="HB29" s="115"/>
      <c r="HC29" s="115"/>
      <c r="HD29" s="115"/>
      <c r="HE29" s="115"/>
      <c r="HF29" s="115"/>
      <c r="HG29" s="115"/>
      <c r="HH29" s="115"/>
      <c r="HI29" s="115"/>
      <c r="HJ29" s="115"/>
      <c r="HK29" s="115"/>
      <c r="HL29" s="115"/>
      <c r="HM29" s="115"/>
      <c r="HN29" s="115"/>
      <c r="HO29" s="115"/>
      <c r="HP29" s="115"/>
      <c r="HQ29" s="115"/>
      <c r="HR29" s="115"/>
      <c r="HS29" s="115"/>
      <c r="HT29" s="115"/>
      <c r="HU29" s="115"/>
      <c r="HV29" s="115"/>
      <c r="HW29" s="115"/>
      <c r="HX29" s="115"/>
      <c r="HY29" s="115"/>
      <c r="HZ29" s="115"/>
      <c r="IA29" s="115"/>
      <c r="IB29" s="115"/>
      <c r="IC29" s="115"/>
      <c r="ID29" s="115"/>
      <c r="IE29" s="115"/>
      <c r="IF29" s="115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</row>
    <row r="30" spans="1:818" ht="15" customHeight="1" x14ac:dyDescent="0.2">
      <c r="A30" s="22">
        <v>27</v>
      </c>
      <c r="B30" s="22"/>
      <c r="C30" s="15"/>
      <c r="D30" s="16" t="s">
        <v>121</v>
      </c>
      <c r="E30" s="17"/>
      <c r="F30" s="132" t="s">
        <v>224</v>
      </c>
      <c r="G30" s="78">
        <v>100552</v>
      </c>
      <c r="H30" s="15"/>
      <c r="I30" s="138">
        <v>36</v>
      </c>
      <c r="J30" s="27"/>
      <c r="K30" s="27"/>
      <c r="L30" s="28"/>
      <c r="M30" s="31"/>
      <c r="N30" s="31"/>
      <c r="O30" s="31"/>
      <c r="P30" s="31"/>
      <c r="Q30" s="31">
        <v>36</v>
      </c>
      <c r="R30" s="31"/>
      <c r="S30" s="32"/>
      <c r="T30" s="16"/>
      <c r="U30" s="16"/>
      <c r="V30" s="15" t="s">
        <v>132</v>
      </c>
      <c r="W30" s="2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/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115"/>
      <c r="DM30" s="115"/>
      <c r="DN30" s="115"/>
      <c r="DO30" s="115"/>
      <c r="DP30" s="115"/>
      <c r="DQ30" s="115"/>
      <c r="DR30" s="115"/>
      <c r="DS30" s="115"/>
      <c r="DT30" s="115"/>
      <c r="DU30" s="115"/>
      <c r="DV30" s="115"/>
      <c r="DW30" s="115"/>
      <c r="DX30" s="115"/>
      <c r="DY30" s="115"/>
      <c r="DZ30" s="115"/>
      <c r="EA30" s="115"/>
      <c r="EB30" s="115"/>
      <c r="EC30" s="115"/>
      <c r="ED30" s="115"/>
      <c r="EE30" s="115"/>
      <c r="EF30" s="115"/>
      <c r="EG30" s="115"/>
      <c r="EH30" s="115"/>
      <c r="EI30" s="115"/>
      <c r="EJ30" s="115"/>
      <c r="EK30" s="115"/>
      <c r="EL30" s="115"/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/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/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/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/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115"/>
      <c r="ID30" s="115"/>
      <c r="IE30" s="115"/>
      <c r="IF30" s="115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</row>
    <row r="31" spans="1:818" ht="15" customHeight="1" x14ac:dyDescent="0.2">
      <c r="A31" s="22">
        <v>28</v>
      </c>
      <c r="B31" s="22"/>
      <c r="C31" s="23"/>
      <c r="D31" s="16" t="s">
        <v>122</v>
      </c>
      <c r="E31" s="17"/>
      <c r="F31" s="132" t="s">
        <v>229</v>
      </c>
      <c r="G31" s="78">
        <v>100553</v>
      </c>
      <c r="H31" s="15"/>
      <c r="I31" s="138">
        <v>80</v>
      </c>
      <c r="J31" s="35"/>
      <c r="K31" s="35"/>
      <c r="L31" s="35"/>
      <c r="M31" s="31"/>
      <c r="N31" s="31"/>
      <c r="O31" s="31">
        <v>80</v>
      </c>
      <c r="P31" s="31"/>
      <c r="Q31" s="31"/>
      <c r="R31" s="31"/>
      <c r="S31" s="32"/>
      <c r="T31" s="32"/>
      <c r="U31" s="16"/>
      <c r="V31" s="15" t="s">
        <v>133</v>
      </c>
      <c r="W31" s="2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5"/>
      <c r="CM31" s="115"/>
      <c r="CN31" s="115"/>
      <c r="CO31" s="115"/>
      <c r="CP31" s="115"/>
      <c r="CQ31" s="115"/>
      <c r="CR31" s="115"/>
      <c r="CS31" s="115"/>
      <c r="CT31" s="115"/>
      <c r="CU31" s="115"/>
      <c r="CV31" s="115"/>
      <c r="CW31" s="115"/>
      <c r="CX31" s="115"/>
      <c r="CY31" s="115"/>
      <c r="CZ31" s="115"/>
      <c r="DA31" s="115"/>
      <c r="DB31" s="115"/>
      <c r="DC31" s="115"/>
      <c r="DD31" s="115"/>
      <c r="DE31" s="115"/>
      <c r="DF31" s="115"/>
      <c r="DG31" s="115"/>
      <c r="DH31" s="115"/>
      <c r="DI31" s="115"/>
      <c r="DJ31" s="115"/>
      <c r="DK31" s="115"/>
      <c r="DL31" s="115"/>
      <c r="DM31" s="115"/>
      <c r="DN31" s="115"/>
      <c r="DO31" s="115"/>
      <c r="DP31" s="115"/>
      <c r="DQ31" s="115"/>
      <c r="DR31" s="115"/>
      <c r="DS31" s="115"/>
      <c r="DT31" s="115"/>
      <c r="DU31" s="115"/>
      <c r="DV31" s="115"/>
      <c r="DW31" s="115"/>
      <c r="DX31" s="115"/>
      <c r="DY31" s="115"/>
      <c r="DZ31" s="115"/>
      <c r="EA31" s="115"/>
      <c r="EB31" s="115"/>
      <c r="EC31" s="115"/>
      <c r="ED31" s="115"/>
      <c r="EE31" s="115"/>
      <c r="EF31" s="115"/>
      <c r="EG31" s="115"/>
      <c r="EH31" s="115"/>
      <c r="EI31" s="115"/>
      <c r="EJ31" s="115"/>
      <c r="EK31" s="115"/>
      <c r="EL31" s="115"/>
      <c r="EM31" s="115"/>
      <c r="EN31" s="115"/>
      <c r="EO31" s="115"/>
      <c r="EP31" s="115"/>
      <c r="EQ31" s="115"/>
      <c r="ER31" s="115"/>
      <c r="ES31" s="115"/>
      <c r="ET31" s="115"/>
      <c r="EU31" s="115"/>
      <c r="EV31" s="115"/>
      <c r="EW31" s="115"/>
      <c r="EX31" s="115"/>
      <c r="EY31" s="115"/>
      <c r="EZ31" s="115"/>
      <c r="FA31" s="115"/>
      <c r="FB31" s="115"/>
      <c r="FC31" s="115"/>
      <c r="FD31" s="115"/>
      <c r="FE31" s="115"/>
      <c r="FF31" s="115"/>
      <c r="FG31" s="115"/>
      <c r="FH31" s="115"/>
      <c r="FI31" s="115"/>
      <c r="FJ31" s="115"/>
      <c r="FK31" s="115"/>
      <c r="FL31" s="115"/>
      <c r="FM31" s="115"/>
      <c r="FN31" s="115"/>
      <c r="FO31" s="115"/>
      <c r="FP31" s="115"/>
      <c r="FQ31" s="115"/>
      <c r="FR31" s="115"/>
      <c r="FS31" s="115"/>
      <c r="FT31" s="115"/>
      <c r="FU31" s="115"/>
      <c r="FV31" s="115"/>
      <c r="FW31" s="115"/>
      <c r="FX31" s="115"/>
      <c r="FY31" s="115"/>
      <c r="FZ31" s="115"/>
      <c r="GA31" s="115"/>
      <c r="GB31" s="115"/>
      <c r="GC31" s="115"/>
      <c r="GD31" s="115"/>
      <c r="GE31" s="115"/>
      <c r="GF31" s="115"/>
      <c r="GG31" s="115"/>
      <c r="GH31" s="115"/>
      <c r="GI31" s="115"/>
      <c r="GJ31" s="115"/>
      <c r="GK31" s="115"/>
      <c r="GL31" s="115"/>
      <c r="GM31" s="115"/>
      <c r="GN31" s="115"/>
      <c r="GO31" s="115"/>
      <c r="GP31" s="115"/>
      <c r="GQ31" s="115"/>
      <c r="GR31" s="115"/>
      <c r="GS31" s="115"/>
      <c r="GT31" s="115"/>
      <c r="GU31" s="115"/>
      <c r="GV31" s="115"/>
      <c r="GW31" s="115"/>
      <c r="GX31" s="115"/>
      <c r="GY31" s="115"/>
      <c r="GZ31" s="115"/>
      <c r="HA31" s="115"/>
      <c r="HB31" s="115"/>
      <c r="HC31" s="115"/>
      <c r="HD31" s="115"/>
      <c r="HE31" s="115"/>
      <c r="HF31" s="115"/>
      <c r="HG31" s="115"/>
      <c r="HH31" s="115"/>
      <c r="HI31" s="115"/>
      <c r="HJ31" s="115"/>
      <c r="HK31" s="115"/>
      <c r="HL31" s="115"/>
      <c r="HM31" s="115"/>
      <c r="HN31" s="115"/>
      <c r="HO31" s="115"/>
      <c r="HP31" s="115"/>
      <c r="HQ31" s="115"/>
      <c r="HR31" s="115"/>
      <c r="HS31" s="115"/>
      <c r="HT31" s="115"/>
      <c r="HU31" s="115"/>
      <c r="HV31" s="115"/>
      <c r="HW31" s="115"/>
      <c r="HX31" s="115"/>
      <c r="HY31" s="115"/>
      <c r="HZ31" s="115"/>
      <c r="IA31" s="115"/>
      <c r="IB31" s="115"/>
      <c r="IC31" s="115"/>
      <c r="ID31" s="115"/>
      <c r="IE31" s="115"/>
      <c r="IF31" s="115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</row>
    <row r="32" spans="1:818" ht="15" customHeight="1" x14ac:dyDescent="0.2">
      <c r="A32" s="22">
        <v>29</v>
      </c>
      <c r="B32" s="22"/>
      <c r="C32" s="23"/>
      <c r="D32" s="16" t="s">
        <v>123</v>
      </c>
      <c r="E32" s="17"/>
      <c r="F32" s="132" t="s">
        <v>230</v>
      </c>
      <c r="G32" s="78">
        <v>100554</v>
      </c>
      <c r="H32" s="15"/>
      <c r="I32" s="138">
        <v>100</v>
      </c>
      <c r="J32" s="35"/>
      <c r="K32" s="35"/>
      <c r="L32" s="35"/>
      <c r="M32" s="31"/>
      <c r="N32" s="31"/>
      <c r="O32" s="31">
        <v>100</v>
      </c>
      <c r="P32" s="31"/>
      <c r="Q32" s="31"/>
      <c r="R32" s="31"/>
      <c r="S32" s="32"/>
      <c r="T32" s="32"/>
      <c r="U32" s="16"/>
      <c r="V32" s="15" t="s">
        <v>133</v>
      </c>
      <c r="W32" s="2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  <c r="BW32" s="115"/>
      <c r="BX32" s="115"/>
      <c r="BY32" s="115"/>
      <c r="BZ32" s="115"/>
      <c r="CA32" s="115"/>
      <c r="CB32" s="115"/>
      <c r="CC32" s="115"/>
      <c r="CD32" s="115"/>
      <c r="CE32" s="115"/>
      <c r="CF32" s="115"/>
      <c r="CG32" s="115"/>
      <c r="CH32" s="115"/>
      <c r="CI32" s="115"/>
      <c r="CJ32" s="115"/>
      <c r="CK32" s="115"/>
      <c r="CL32" s="115"/>
      <c r="CM32" s="115"/>
      <c r="CN32" s="115"/>
      <c r="CO32" s="115"/>
      <c r="CP32" s="115"/>
      <c r="CQ32" s="115"/>
      <c r="CR32" s="115"/>
      <c r="CS32" s="115"/>
      <c r="CT32" s="115"/>
      <c r="CU32" s="115"/>
      <c r="CV32" s="115"/>
      <c r="CW32" s="115"/>
      <c r="CX32" s="115"/>
      <c r="CY32" s="115"/>
      <c r="CZ32" s="115"/>
      <c r="DA32" s="115"/>
      <c r="DB32" s="115"/>
      <c r="DC32" s="115"/>
      <c r="DD32" s="115"/>
      <c r="DE32" s="115"/>
      <c r="DF32" s="115"/>
      <c r="DG32" s="115"/>
      <c r="DH32" s="115"/>
      <c r="DI32" s="115"/>
      <c r="DJ32" s="115"/>
      <c r="DK32" s="115"/>
      <c r="DL32" s="115"/>
      <c r="DM32" s="115"/>
      <c r="DN32" s="115"/>
      <c r="DO32" s="115"/>
      <c r="DP32" s="115"/>
      <c r="DQ32" s="115"/>
      <c r="DR32" s="115"/>
      <c r="DS32" s="115"/>
      <c r="DT32" s="115"/>
      <c r="DU32" s="115"/>
      <c r="DV32" s="115"/>
      <c r="DW32" s="115"/>
      <c r="DX32" s="115"/>
      <c r="DY32" s="115"/>
      <c r="DZ32" s="115"/>
      <c r="EA32" s="115"/>
      <c r="EB32" s="115"/>
      <c r="EC32" s="115"/>
      <c r="ED32" s="115"/>
      <c r="EE32" s="115"/>
      <c r="EF32" s="115"/>
      <c r="EG32" s="115"/>
      <c r="EH32" s="115"/>
      <c r="EI32" s="115"/>
      <c r="EJ32" s="115"/>
      <c r="EK32" s="115"/>
      <c r="EL32" s="115"/>
      <c r="EM32" s="115"/>
      <c r="EN32" s="115"/>
      <c r="EO32" s="115"/>
      <c r="EP32" s="115"/>
      <c r="EQ32" s="115"/>
      <c r="ER32" s="115"/>
      <c r="ES32" s="115"/>
      <c r="ET32" s="115"/>
      <c r="EU32" s="115"/>
      <c r="EV32" s="115"/>
      <c r="EW32" s="115"/>
      <c r="EX32" s="115"/>
      <c r="EY32" s="115"/>
      <c r="EZ32" s="115"/>
      <c r="FA32" s="115"/>
      <c r="FB32" s="115"/>
      <c r="FC32" s="115"/>
      <c r="FD32" s="115"/>
      <c r="FE32" s="115"/>
      <c r="FF32" s="115"/>
      <c r="FG32" s="115"/>
      <c r="FH32" s="115"/>
      <c r="FI32" s="115"/>
      <c r="FJ32" s="115"/>
      <c r="FK32" s="115"/>
      <c r="FL32" s="115"/>
      <c r="FM32" s="115"/>
      <c r="FN32" s="115"/>
      <c r="FO32" s="115"/>
      <c r="FP32" s="115"/>
      <c r="FQ32" s="115"/>
      <c r="FR32" s="115"/>
      <c r="FS32" s="115"/>
      <c r="FT32" s="115"/>
      <c r="FU32" s="115"/>
      <c r="FV32" s="115"/>
      <c r="FW32" s="115"/>
      <c r="FX32" s="115"/>
      <c r="FY32" s="115"/>
      <c r="FZ32" s="115"/>
      <c r="GA32" s="115"/>
      <c r="GB32" s="115"/>
      <c r="GC32" s="115"/>
      <c r="GD32" s="115"/>
      <c r="GE32" s="115"/>
      <c r="GF32" s="115"/>
      <c r="GG32" s="115"/>
      <c r="GH32" s="115"/>
      <c r="GI32" s="115"/>
      <c r="GJ32" s="115"/>
      <c r="GK32" s="115"/>
      <c r="GL32" s="115"/>
      <c r="GM32" s="115"/>
      <c r="GN32" s="115"/>
      <c r="GO32" s="115"/>
      <c r="GP32" s="115"/>
      <c r="GQ32" s="115"/>
      <c r="GR32" s="115"/>
      <c r="GS32" s="115"/>
      <c r="GT32" s="115"/>
      <c r="GU32" s="115"/>
      <c r="GV32" s="115"/>
      <c r="GW32" s="115"/>
      <c r="GX32" s="115"/>
      <c r="GY32" s="115"/>
      <c r="GZ32" s="115"/>
      <c r="HA32" s="115"/>
      <c r="HB32" s="115"/>
      <c r="HC32" s="115"/>
      <c r="HD32" s="115"/>
      <c r="HE32" s="115"/>
      <c r="HF32" s="115"/>
      <c r="HG32" s="115"/>
      <c r="HH32" s="115"/>
      <c r="HI32" s="115"/>
      <c r="HJ32" s="115"/>
      <c r="HK32" s="115"/>
      <c r="HL32" s="115"/>
      <c r="HM32" s="115"/>
      <c r="HN32" s="115"/>
      <c r="HO32" s="115"/>
      <c r="HP32" s="115"/>
      <c r="HQ32" s="115"/>
      <c r="HR32" s="115"/>
      <c r="HS32" s="115"/>
      <c r="HT32" s="115"/>
      <c r="HU32" s="115"/>
      <c r="HV32" s="115"/>
      <c r="HW32" s="115"/>
      <c r="HX32" s="115"/>
      <c r="HY32" s="115"/>
      <c r="HZ32" s="115"/>
      <c r="IA32" s="115"/>
      <c r="IB32" s="115"/>
      <c r="IC32" s="115"/>
      <c r="ID32" s="115"/>
      <c r="IE32" s="115"/>
      <c r="IF32" s="115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</row>
    <row r="33" spans="1:819" ht="15" customHeight="1" x14ac:dyDescent="0.2">
      <c r="A33" s="22">
        <v>30</v>
      </c>
      <c r="B33" s="14"/>
      <c r="C33" s="23"/>
      <c r="D33" s="16" t="s">
        <v>124</v>
      </c>
      <c r="E33" s="17"/>
      <c r="F33" s="132" t="s">
        <v>231</v>
      </c>
      <c r="G33" s="78">
        <v>100555</v>
      </c>
      <c r="H33" s="15"/>
      <c r="I33" s="138">
        <v>150</v>
      </c>
      <c r="J33" s="35"/>
      <c r="K33" s="35"/>
      <c r="L33" s="35"/>
      <c r="M33" s="31"/>
      <c r="N33" s="31"/>
      <c r="O33" s="31">
        <v>150</v>
      </c>
      <c r="P33" s="31"/>
      <c r="Q33" s="31"/>
      <c r="R33" s="31"/>
      <c r="S33" s="32"/>
      <c r="T33" s="32"/>
      <c r="U33" s="16"/>
      <c r="V33" s="15" t="s">
        <v>133</v>
      </c>
      <c r="W33" s="2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15"/>
      <c r="CB33" s="115"/>
      <c r="CC33" s="115"/>
      <c r="CD33" s="115"/>
      <c r="CE33" s="115"/>
      <c r="CF33" s="115"/>
      <c r="CG33" s="115"/>
      <c r="CH33" s="115"/>
      <c r="CI33" s="115"/>
      <c r="CJ33" s="115"/>
      <c r="CK33" s="115"/>
      <c r="CL33" s="115"/>
      <c r="CM33" s="115"/>
      <c r="CN33" s="115"/>
      <c r="CO33" s="115"/>
      <c r="CP33" s="115"/>
      <c r="CQ33" s="115"/>
      <c r="CR33" s="115"/>
      <c r="CS33" s="115"/>
      <c r="CT33" s="115"/>
      <c r="CU33" s="115"/>
      <c r="CV33" s="115"/>
      <c r="CW33" s="115"/>
      <c r="CX33" s="115"/>
      <c r="CY33" s="115"/>
      <c r="CZ33" s="115"/>
      <c r="DA33" s="115"/>
      <c r="DB33" s="115"/>
      <c r="DC33" s="115"/>
      <c r="DD33" s="115"/>
      <c r="DE33" s="115"/>
      <c r="DF33" s="115"/>
      <c r="DG33" s="115"/>
      <c r="DH33" s="115"/>
      <c r="DI33" s="115"/>
      <c r="DJ33" s="115"/>
      <c r="DK33" s="115"/>
      <c r="DL33" s="115"/>
      <c r="DM33" s="115"/>
      <c r="DN33" s="115"/>
      <c r="DO33" s="115"/>
      <c r="DP33" s="115"/>
      <c r="DQ33" s="115"/>
      <c r="DR33" s="115"/>
      <c r="DS33" s="115"/>
      <c r="DT33" s="115"/>
      <c r="DU33" s="115"/>
      <c r="DV33" s="115"/>
      <c r="DW33" s="115"/>
      <c r="DX33" s="115"/>
      <c r="DY33" s="115"/>
      <c r="DZ33" s="115"/>
      <c r="EA33" s="115"/>
      <c r="EB33" s="115"/>
      <c r="EC33" s="115"/>
      <c r="ED33" s="115"/>
      <c r="EE33" s="115"/>
      <c r="EF33" s="115"/>
      <c r="EG33" s="115"/>
      <c r="EH33" s="115"/>
      <c r="EI33" s="115"/>
      <c r="EJ33" s="115"/>
      <c r="EK33" s="115"/>
      <c r="EL33" s="115"/>
      <c r="EM33" s="115"/>
      <c r="EN33" s="115"/>
      <c r="EO33" s="115"/>
      <c r="EP33" s="115"/>
      <c r="EQ33" s="115"/>
      <c r="ER33" s="115"/>
      <c r="ES33" s="115"/>
      <c r="ET33" s="115"/>
      <c r="EU33" s="115"/>
      <c r="EV33" s="115"/>
      <c r="EW33" s="115"/>
      <c r="EX33" s="115"/>
      <c r="EY33" s="115"/>
      <c r="EZ33" s="115"/>
      <c r="FA33" s="115"/>
      <c r="FB33" s="115"/>
      <c r="FC33" s="115"/>
      <c r="FD33" s="115"/>
      <c r="FE33" s="115"/>
      <c r="FF33" s="115"/>
      <c r="FG33" s="115"/>
      <c r="FH33" s="115"/>
      <c r="FI33" s="115"/>
      <c r="FJ33" s="115"/>
      <c r="FK33" s="115"/>
      <c r="FL33" s="115"/>
      <c r="FM33" s="115"/>
      <c r="FN33" s="115"/>
      <c r="FO33" s="115"/>
      <c r="FP33" s="115"/>
      <c r="FQ33" s="115"/>
      <c r="FR33" s="115"/>
      <c r="FS33" s="115"/>
      <c r="FT33" s="115"/>
      <c r="FU33" s="115"/>
      <c r="FV33" s="115"/>
      <c r="FW33" s="115"/>
      <c r="FX33" s="115"/>
      <c r="FY33" s="115"/>
      <c r="FZ33" s="115"/>
      <c r="GA33" s="115"/>
      <c r="GB33" s="115"/>
      <c r="GC33" s="115"/>
      <c r="GD33" s="115"/>
      <c r="GE33" s="115"/>
      <c r="GF33" s="115"/>
      <c r="GG33" s="115"/>
      <c r="GH33" s="115"/>
      <c r="GI33" s="115"/>
      <c r="GJ33" s="115"/>
      <c r="GK33" s="115"/>
      <c r="GL33" s="115"/>
      <c r="GM33" s="115"/>
      <c r="GN33" s="115"/>
      <c r="GO33" s="115"/>
      <c r="GP33" s="115"/>
      <c r="GQ33" s="115"/>
      <c r="GR33" s="115"/>
      <c r="GS33" s="115"/>
      <c r="GT33" s="115"/>
      <c r="GU33" s="115"/>
      <c r="GV33" s="115"/>
      <c r="GW33" s="115"/>
      <c r="GX33" s="115"/>
      <c r="GY33" s="115"/>
      <c r="GZ33" s="115"/>
      <c r="HA33" s="115"/>
      <c r="HB33" s="115"/>
      <c r="HC33" s="115"/>
      <c r="HD33" s="115"/>
      <c r="HE33" s="115"/>
      <c r="HF33" s="115"/>
      <c r="HG33" s="115"/>
      <c r="HH33" s="115"/>
      <c r="HI33" s="115"/>
      <c r="HJ33" s="115"/>
      <c r="HK33" s="115"/>
      <c r="HL33" s="115"/>
      <c r="HM33" s="115"/>
      <c r="HN33" s="115"/>
      <c r="HO33" s="115"/>
      <c r="HP33" s="115"/>
      <c r="HQ33" s="115"/>
      <c r="HR33" s="115"/>
      <c r="HS33" s="115"/>
      <c r="HT33" s="115"/>
      <c r="HU33" s="115"/>
      <c r="HV33" s="115"/>
      <c r="HW33" s="115"/>
      <c r="HX33" s="115"/>
      <c r="HY33" s="115"/>
      <c r="HZ33" s="115"/>
      <c r="IA33" s="115"/>
      <c r="IB33" s="115"/>
      <c r="IC33" s="115"/>
      <c r="ID33" s="115"/>
      <c r="IE33" s="115"/>
      <c r="IF33" s="115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</row>
    <row r="34" spans="1:819" ht="15" customHeight="1" x14ac:dyDescent="0.2">
      <c r="A34" s="22">
        <v>31</v>
      </c>
      <c r="B34" s="22"/>
      <c r="C34" s="23"/>
      <c r="D34" s="16" t="s">
        <v>125</v>
      </c>
      <c r="E34" s="17"/>
      <c r="F34" s="132" t="s">
        <v>232</v>
      </c>
      <c r="G34" s="78">
        <v>100556</v>
      </c>
      <c r="H34" s="15"/>
      <c r="I34" s="138">
        <v>50</v>
      </c>
      <c r="J34" s="35"/>
      <c r="K34" s="35"/>
      <c r="L34" s="35"/>
      <c r="M34" s="31"/>
      <c r="N34" s="31"/>
      <c r="O34" s="31">
        <v>50</v>
      </c>
      <c r="P34" s="31"/>
      <c r="Q34" s="31"/>
      <c r="R34" s="31"/>
      <c r="S34" s="32"/>
      <c r="T34" s="32"/>
      <c r="U34" s="16"/>
      <c r="V34" s="15" t="s">
        <v>134</v>
      </c>
      <c r="W34" s="2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  <c r="CJ34" s="115"/>
      <c r="CK34" s="115"/>
      <c r="CL34" s="115"/>
      <c r="CM34" s="115"/>
      <c r="CN34" s="115"/>
      <c r="CO34" s="115"/>
      <c r="CP34" s="115"/>
      <c r="CQ34" s="115"/>
      <c r="CR34" s="115"/>
      <c r="CS34" s="115"/>
      <c r="CT34" s="115"/>
      <c r="CU34" s="115"/>
      <c r="CV34" s="115"/>
      <c r="CW34" s="115"/>
      <c r="CX34" s="115"/>
      <c r="CY34" s="115"/>
      <c r="CZ34" s="115"/>
      <c r="DA34" s="115"/>
      <c r="DB34" s="115"/>
      <c r="DC34" s="115"/>
      <c r="DD34" s="115"/>
      <c r="DE34" s="115"/>
      <c r="DF34" s="115"/>
      <c r="DG34" s="115"/>
      <c r="DH34" s="115"/>
      <c r="DI34" s="115"/>
      <c r="DJ34" s="115"/>
      <c r="DK34" s="115"/>
      <c r="DL34" s="115"/>
      <c r="DM34" s="115"/>
      <c r="DN34" s="115"/>
      <c r="DO34" s="115"/>
      <c r="DP34" s="115"/>
      <c r="DQ34" s="115"/>
      <c r="DR34" s="115"/>
      <c r="DS34" s="115"/>
      <c r="DT34" s="115"/>
      <c r="DU34" s="115"/>
      <c r="DV34" s="115"/>
      <c r="DW34" s="115"/>
      <c r="DX34" s="115"/>
      <c r="DY34" s="115"/>
      <c r="DZ34" s="115"/>
      <c r="EA34" s="115"/>
      <c r="EB34" s="115"/>
      <c r="EC34" s="115"/>
      <c r="ED34" s="115"/>
      <c r="EE34" s="115"/>
      <c r="EF34" s="115"/>
      <c r="EG34" s="115"/>
      <c r="EH34" s="115"/>
      <c r="EI34" s="115"/>
      <c r="EJ34" s="115"/>
      <c r="EK34" s="115"/>
      <c r="EL34" s="115"/>
      <c r="EM34" s="115"/>
      <c r="EN34" s="115"/>
      <c r="EO34" s="115"/>
      <c r="EP34" s="115"/>
      <c r="EQ34" s="115"/>
      <c r="ER34" s="115"/>
      <c r="ES34" s="115"/>
      <c r="ET34" s="115"/>
      <c r="EU34" s="115"/>
      <c r="EV34" s="115"/>
      <c r="EW34" s="115"/>
      <c r="EX34" s="115"/>
      <c r="EY34" s="115"/>
      <c r="EZ34" s="115"/>
      <c r="FA34" s="115"/>
      <c r="FB34" s="115"/>
      <c r="FC34" s="115"/>
      <c r="FD34" s="115"/>
      <c r="FE34" s="115"/>
      <c r="FF34" s="115"/>
      <c r="FG34" s="115"/>
      <c r="FH34" s="115"/>
      <c r="FI34" s="115"/>
      <c r="FJ34" s="115"/>
      <c r="FK34" s="115"/>
      <c r="FL34" s="115"/>
      <c r="FM34" s="115"/>
      <c r="FN34" s="115"/>
      <c r="FO34" s="115"/>
      <c r="FP34" s="115"/>
      <c r="FQ34" s="115"/>
      <c r="FR34" s="115"/>
      <c r="FS34" s="115"/>
      <c r="FT34" s="115"/>
      <c r="FU34" s="115"/>
      <c r="FV34" s="115"/>
      <c r="FW34" s="115"/>
      <c r="FX34" s="115"/>
      <c r="FY34" s="115"/>
      <c r="FZ34" s="115"/>
      <c r="GA34" s="115"/>
      <c r="GB34" s="115"/>
      <c r="GC34" s="115"/>
      <c r="GD34" s="115"/>
      <c r="GE34" s="115"/>
      <c r="GF34" s="115"/>
      <c r="GG34" s="115"/>
      <c r="GH34" s="115"/>
      <c r="GI34" s="115"/>
      <c r="GJ34" s="115"/>
      <c r="GK34" s="115"/>
      <c r="GL34" s="115"/>
      <c r="GM34" s="115"/>
      <c r="GN34" s="115"/>
      <c r="GO34" s="115"/>
      <c r="GP34" s="115"/>
      <c r="GQ34" s="115"/>
      <c r="GR34" s="115"/>
      <c r="GS34" s="115"/>
      <c r="GT34" s="115"/>
      <c r="GU34" s="115"/>
      <c r="GV34" s="115"/>
      <c r="GW34" s="115"/>
      <c r="GX34" s="115"/>
      <c r="GY34" s="115"/>
      <c r="GZ34" s="115"/>
      <c r="HA34" s="115"/>
      <c r="HB34" s="115"/>
      <c r="HC34" s="115"/>
      <c r="HD34" s="115"/>
      <c r="HE34" s="115"/>
      <c r="HF34" s="115"/>
      <c r="HG34" s="115"/>
      <c r="HH34" s="115"/>
      <c r="HI34" s="115"/>
      <c r="HJ34" s="115"/>
      <c r="HK34" s="115"/>
      <c r="HL34" s="115"/>
      <c r="HM34" s="115"/>
      <c r="HN34" s="115"/>
      <c r="HO34" s="115"/>
      <c r="HP34" s="115"/>
      <c r="HQ34" s="115"/>
      <c r="HR34" s="115"/>
      <c r="HS34" s="115"/>
      <c r="HT34" s="115"/>
      <c r="HU34" s="115"/>
      <c r="HV34" s="115"/>
      <c r="HW34" s="115"/>
      <c r="HX34" s="115"/>
      <c r="HY34" s="115"/>
      <c r="HZ34" s="115"/>
      <c r="IA34" s="115"/>
      <c r="IB34" s="115"/>
      <c r="IC34" s="115"/>
      <c r="ID34" s="115"/>
      <c r="IE34" s="115"/>
      <c r="IF34" s="115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</row>
    <row r="35" spans="1:819" ht="15" customHeight="1" x14ac:dyDescent="0.2">
      <c r="A35" s="22">
        <v>32</v>
      </c>
      <c r="B35" s="22"/>
      <c r="C35" s="23" t="s">
        <v>126</v>
      </c>
      <c r="D35" s="16" t="s">
        <v>92</v>
      </c>
      <c r="E35" s="17">
        <v>333</v>
      </c>
      <c r="F35" s="132" t="s">
        <v>233</v>
      </c>
      <c r="G35" s="78">
        <v>100557</v>
      </c>
      <c r="H35" s="15"/>
      <c r="I35" s="138">
        <v>600</v>
      </c>
      <c r="J35" s="35"/>
      <c r="K35" s="35"/>
      <c r="L35" s="35"/>
      <c r="M35" s="31"/>
      <c r="N35" s="31"/>
      <c r="O35" s="31"/>
      <c r="P35" s="31"/>
      <c r="Q35" s="31">
        <v>600</v>
      </c>
      <c r="R35" s="31"/>
      <c r="S35" s="32">
        <v>100</v>
      </c>
      <c r="T35" s="32"/>
      <c r="U35" s="16"/>
      <c r="V35" s="15" t="s">
        <v>135</v>
      </c>
      <c r="W35" s="2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  <c r="CN35" s="115"/>
      <c r="CO35" s="115"/>
      <c r="CP35" s="115"/>
      <c r="CQ35" s="115"/>
      <c r="CR35" s="115"/>
      <c r="CS35" s="115"/>
      <c r="CT35" s="115"/>
      <c r="CU35" s="115"/>
      <c r="CV35" s="115"/>
      <c r="CW35" s="115"/>
      <c r="CX35" s="115"/>
      <c r="CY35" s="115"/>
      <c r="CZ35" s="115"/>
      <c r="DA35" s="115"/>
      <c r="DB35" s="115"/>
      <c r="DC35" s="115"/>
      <c r="DD35" s="115"/>
      <c r="DE35" s="115"/>
      <c r="DF35" s="115"/>
      <c r="DG35" s="115"/>
      <c r="DH35" s="115"/>
      <c r="DI35" s="115"/>
      <c r="DJ35" s="115"/>
      <c r="DK35" s="115"/>
      <c r="DL35" s="115"/>
      <c r="DM35" s="115"/>
      <c r="DN35" s="115"/>
      <c r="DO35" s="115"/>
      <c r="DP35" s="115"/>
      <c r="DQ35" s="115"/>
      <c r="DR35" s="115"/>
      <c r="DS35" s="115"/>
      <c r="DT35" s="115"/>
      <c r="DU35" s="115"/>
      <c r="DV35" s="115"/>
      <c r="DW35" s="115"/>
      <c r="DX35" s="115"/>
      <c r="DY35" s="115"/>
      <c r="DZ35" s="115"/>
      <c r="EA35" s="115"/>
      <c r="EB35" s="115"/>
      <c r="EC35" s="115"/>
      <c r="ED35" s="115"/>
      <c r="EE35" s="115"/>
      <c r="EF35" s="115"/>
      <c r="EG35" s="115"/>
      <c r="EH35" s="115"/>
      <c r="EI35" s="115"/>
      <c r="EJ35" s="115"/>
      <c r="EK35" s="115"/>
      <c r="EL35" s="115"/>
      <c r="EM35" s="115"/>
      <c r="EN35" s="115"/>
      <c r="EO35" s="115"/>
      <c r="EP35" s="115"/>
      <c r="EQ35" s="115"/>
      <c r="ER35" s="115"/>
      <c r="ES35" s="115"/>
      <c r="ET35" s="115"/>
      <c r="EU35" s="115"/>
      <c r="EV35" s="115"/>
      <c r="EW35" s="115"/>
      <c r="EX35" s="115"/>
      <c r="EY35" s="115"/>
      <c r="EZ35" s="115"/>
      <c r="FA35" s="115"/>
      <c r="FB35" s="115"/>
      <c r="FC35" s="115"/>
      <c r="FD35" s="115"/>
      <c r="FE35" s="115"/>
      <c r="FF35" s="115"/>
      <c r="FG35" s="115"/>
      <c r="FH35" s="115"/>
      <c r="FI35" s="115"/>
      <c r="FJ35" s="115"/>
      <c r="FK35" s="115"/>
      <c r="FL35" s="115"/>
      <c r="FM35" s="115"/>
      <c r="FN35" s="115"/>
      <c r="FO35" s="115"/>
      <c r="FP35" s="115"/>
      <c r="FQ35" s="115"/>
      <c r="FR35" s="115"/>
      <c r="FS35" s="115"/>
      <c r="FT35" s="115"/>
      <c r="FU35" s="115"/>
      <c r="FV35" s="115"/>
      <c r="FW35" s="115"/>
      <c r="FX35" s="115"/>
      <c r="FY35" s="115"/>
      <c r="FZ35" s="115"/>
      <c r="GA35" s="115"/>
      <c r="GB35" s="115"/>
      <c r="GC35" s="115"/>
      <c r="GD35" s="115"/>
      <c r="GE35" s="115"/>
      <c r="GF35" s="115"/>
      <c r="GG35" s="115"/>
      <c r="GH35" s="115"/>
      <c r="GI35" s="115"/>
      <c r="GJ35" s="115"/>
      <c r="GK35" s="115"/>
      <c r="GL35" s="115"/>
      <c r="GM35" s="115"/>
      <c r="GN35" s="115"/>
      <c r="GO35" s="115"/>
      <c r="GP35" s="115"/>
      <c r="GQ35" s="115"/>
      <c r="GR35" s="115"/>
      <c r="GS35" s="115"/>
      <c r="GT35" s="115"/>
      <c r="GU35" s="115"/>
      <c r="GV35" s="115"/>
      <c r="GW35" s="115"/>
      <c r="GX35" s="115"/>
      <c r="GY35" s="115"/>
      <c r="GZ35" s="115"/>
      <c r="HA35" s="115"/>
      <c r="HB35" s="115"/>
      <c r="HC35" s="115"/>
      <c r="HD35" s="115"/>
      <c r="HE35" s="115"/>
      <c r="HF35" s="115"/>
      <c r="HG35" s="115"/>
      <c r="HH35" s="115"/>
      <c r="HI35" s="115"/>
      <c r="HJ35" s="115"/>
      <c r="HK35" s="115"/>
      <c r="HL35" s="115"/>
      <c r="HM35" s="115"/>
      <c r="HN35" s="115"/>
      <c r="HO35" s="115"/>
      <c r="HP35" s="115"/>
      <c r="HQ35" s="115"/>
      <c r="HR35" s="115"/>
      <c r="HS35" s="115"/>
      <c r="HT35" s="115"/>
      <c r="HU35" s="115"/>
      <c r="HV35" s="115"/>
      <c r="HW35" s="115"/>
      <c r="HX35" s="115"/>
      <c r="HY35" s="115"/>
      <c r="HZ35" s="115"/>
      <c r="IA35" s="115"/>
      <c r="IB35" s="115"/>
      <c r="IC35" s="115"/>
      <c r="ID35" s="115"/>
      <c r="IE35" s="115"/>
      <c r="IF35" s="11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</row>
    <row r="36" spans="1:819" ht="15" customHeight="1" x14ac:dyDescent="0.2">
      <c r="A36" s="22">
        <v>33</v>
      </c>
      <c r="B36" s="22"/>
      <c r="D36" s="16" t="s">
        <v>69</v>
      </c>
      <c r="E36" s="17"/>
      <c r="F36" s="17" t="s">
        <v>127</v>
      </c>
      <c r="G36" s="78"/>
      <c r="H36" s="32">
        <v>2025</v>
      </c>
      <c r="I36" s="138"/>
      <c r="J36" s="35">
        <v>2025</v>
      </c>
      <c r="L36" s="35"/>
      <c r="M36" s="31"/>
      <c r="N36" s="31"/>
      <c r="O36" s="31"/>
      <c r="P36" s="31"/>
      <c r="R36" s="31"/>
      <c r="S36" s="32"/>
      <c r="T36" s="32"/>
      <c r="U36" s="16"/>
      <c r="V36" s="15" t="s">
        <v>136</v>
      </c>
      <c r="W36" s="2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5"/>
      <c r="DT36" s="115"/>
      <c r="DU36" s="115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5"/>
      <c r="EG36" s="115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5"/>
      <c r="ES36" s="115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5"/>
      <c r="FE36" s="115"/>
      <c r="FF36" s="115"/>
      <c r="FG36" s="115"/>
      <c r="FH36" s="115"/>
      <c r="FI36" s="115"/>
      <c r="FJ36" s="115"/>
      <c r="FK36" s="115"/>
      <c r="FL36" s="115"/>
      <c r="FM36" s="115"/>
      <c r="FN36" s="115"/>
      <c r="FO36" s="115"/>
      <c r="FP36" s="115"/>
      <c r="FQ36" s="115"/>
      <c r="FR36" s="115"/>
      <c r="FS36" s="115"/>
      <c r="FT36" s="115"/>
      <c r="FU36" s="115"/>
      <c r="FV36" s="115"/>
      <c r="FW36" s="115"/>
      <c r="FX36" s="115"/>
      <c r="FY36" s="115"/>
      <c r="FZ36" s="115"/>
      <c r="GA36" s="115"/>
      <c r="GB36" s="115"/>
      <c r="GC36" s="115"/>
      <c r="GD36" s="115"/>
      <c r="GE36" s="115"/>
      <c r="GF36" s="115"/>
      <c r="GG36" s="115"/>
      <c r="GH36" s="115"/>
      <c r="GI36" s="115"/>
      <c r="GJ36" s="115"/>
      <c r="GK36" s="115"/>
      <c r="GL36" s="115"/>
      <c r="GM36" s="115"/>
      <c r="GN36" s="115"/>
      <c r="GO36" s="115"/>
      <c r="GP36" s="115"/>
      <c r="GQ36" s="115"/>
      <c r="GR36" s="115"/>
      <c r="GS36" s="115"/>
      <c r="GT36" s="115"/>
      <c r="GU36" s="115"/>
      <c r="GV36" s="115"/>
      <c r="GW36" s="115"/>
      <c r="GX36" s="115"/>
      <c r="GY36" s="115"/>
      <c r="GZ36" s="115"/>
      <c r="HA36" s="115"/>
      <c r="HB36" s="115"/>
      <c r="HC36" s="115"/>
      <c r="HD36" s="115"/>
      <c r="HE36" s="115"/>
      <c r="HF36" s="115"/>
      <c r="HG36" s="115"/>
      <c r="HH36" s="115"/>
      <c r="HI36" s="115"/>
      <c r="HJ36" s="115"/>
      <c r="HK36" s="115"/>
      <c r="HL36" s="115"/>
      <c r="HM36" s="115"/>
      <c r="HN36" s="115"/>
      <c r="HO36" s="115"/>
      <c r="HP36" s="115"/>
      <c r="HQ36" s="115"/>
      <c r="HR36" s="115"/>
      <c r="HS36" s="115"/>
      <c r="HT36" s="115"/>
      <c r="HU36" s="115"/>
      <c r="HV36" s="115"/>
      <c r="HW36" s="115"/>
      <c r="HX36" s="115"/>
      <c r="HY36" s="115"/>
      <c r="HZ36" s="115"/>
      <c r="IA36" s="115"/>
      <c r="IB36" s="115"/>
      <c r="IC36" s="115"/>
      <c r="ID36" s="115"/>
      <c r="IE36" s="115"/>
      <c r="IF36" s="115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</row>
    <row r="37" spans="1:819" ht="15" customHeight="1" x14ac:dyDescent="0.2">
      <c r="A37" s="22">
        <v>34</v>
      </c>
      <c r="B37" s="22"/>
      <c r="C37" t="s">
        <v>138</v>
      </c>
      <c r="D37" s="2" t="s">
        <v>94</v>
      </c>
      <c r="E37" s="17"/>
      <c r="F37" s="17" t="s">
        <v>139</v>
      </c>
      <c r="G37" s="130"/>
      <c r="H37" s="15"/>
      <c r="J37" s="35"/>
      <c r="K37" s="35">
        <v>400</v>
      </c>
      <c r="L37" s="35"/>
      <c r="N37" s="31"/>
      <c r="O37" s="31"/>
      <c r="P37" s="31"/>
      <c r="Q37" s="31"/>
      <c r="R37" s="31"/>
      <c r="S37" s="32"/>
      <c r="T37" s="32"/>
      <c r="U37" s="16"/>
      <c r="V37" s="15" t="s">
        <v>151</v>
      </c>
      <c r="W37" s="2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  <c r="DA37" s="115"/>
      <c r="DB37" s="115"/>
      <c r="DC37" s="115"/>
      <c r="DD37" s="115"/>
      <c r="DE37" s="115"/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5"/>
      <c r="DR37" s="115"/>
      <c r="DS37" s="115"/>
      <c r="DT37" s="115"/>
      <c r="DU37" s="115"/>
      <c r="DV37" s="115"/>
      <c r="DW37" s="115"/>
      <c r="DX37" s="115"/>
      <c r="DY37" s="115"/>
      <c r="DZ37" s="115"/>
      <c r="EA37" s="115"/>
      <c r="EB37" s="115"/>
      <c r="EC37" s="115"/>
      <c r="ED37" s="115"/>
      <c r="EE37" s="115"/>
      <c r="EF37" s="115"/>
      <c r="EG37" s="115"/>
      <c r="EH37" s="115"/>
      <c r="EI37" s="115"/>
      <c r="EJ37" s="115"/>
      <c r="EK37" s="115"/>
      <c r="EL37" s="115"/>
      <c r="EM37" s="115"/>
      <c r="EN37" s="115"/>
      <c r="EO37" s="115"/>
      <c r="EP37" s="115"/>
      <c r="EQ37" s="115"/>
      <c r="ER37" s="115"/>
      <c r="ES37" s="115"/>
      <c r="ET37" s="115"/>
      <c r="EU37" s="115"/>
      <c r="EV37" s="115"/>
      <c r="EW37" s="115"/>
      <c r="EX37" s="115"/>
      <c r="EY37" s="115"/>
      <c r="EZ37" s="115"/>
      <c r="FA37" s="115"/>
      <c r="FB37" s="115"/>
      <c r="FC37" s="115"/>
      <c r="FD37" s="115"/>
      <c r="FE37" s="115"/>
      <c r="FF37" s="115"/>
      <c r="FG37" s="115"/>
      <c r="FH37" s="115"/>
      <c r="FI37" s="115"/>
      <c r="FJ37" s="115"/>
      <c r="FK37" s="115"/>
      <c r="FL37" s="115"/>
      <c r="FM37" s="115"/>
      <c r="FN37" s="115"/>
      <c r="FO37" s="115"/>
      <c r="FP37" s="115"/>
      <c r="FQ37" s="115"/>
      <c r="FR37" s="115"/>
      <c r="FS37" s="115"/>
      <c r="FT37" s="115"/>
      <c r="FU37" s="115"/>
      <c r="FV37" s="115"/>
      <c r="FW37" s="115"/>
      <c r="FX37" s="115"/>
      <c r="FY37" s="115"/>
      <c r="FZ37" s="115"/>
      <c r="GA37" s="115"/>
      <c r="GB37" s="115"/>
      <c r="GC37" s="115"/>
      <c r="GD37" s="115"/>
      <c r="GE37" s="115"/>
      <c r="GF37" s="115"/>
      <c r="GG37" s="115"/>
      <c r="GH37" s="115"/>
      <c r="GI37" s="115"/>
      <c r="GJ37" s="115"/>
      <c r="GK37" s="115"/>
      <c r="GL37" s="115"/>
      <c r="GM37" s="115"/>
      <c r="GN37" s="115"/>
      <c r="GO37" s="115"/>
      <c r="GP37" s="115"/>
      <c r="GQ37" s="115"/>
      <c r="GR37" s="115"/>
      <c r="GS37" s="115"/>
      <c r="GT37" s="115"/>
      <c r="GU37" s="115"/>
      <c r="GV37" s="115"/>
      <c r="GW37" s="115"/>
      <c r="GX37" s="115"/>
      <c r="GY37" s="115"/>
      <c r="GZ37" s="115"/>
      <c r="HA37" s="115"/>
      <c r="HB37" s="115"/>
      <c r="HC37" s="115"/>
      <c r="HD37" s="115"/>
      <c r="HE37" s="115"/>
      <c r="HF37" s="115"/>
      <c r="HG37" s="115"/>
      <c r="HH37" s="115"/>
      <c r="HI37" s="115"/>
      <c r="HJ37" s="115"/>
      <c r="HK37" s="115"/>
      <c r="HL37" s="115"/>
      <c r="HM37" s="115"/>
      <c r="HN37" s="115"/>
      <c r="HO37" s="115"/>
      <c r="HP37" s="115"/>
      <c r="HQ37" s="115"/>
      <c r="HR37" s="115"/>
      <c r="HS37" s="115"/>
      <c r="HT37" s="115"/>
      <c r="HU37" s="115"/>
      <c r="HV37" s="115"/>
      <c r="HW37" s="115"/>
      <c r="HX37" s="115"/>
      <c r="HY37" s="115"/>
      <c r="HZ37" s="115"/>
      <c r="IA37" s="115"/>
      <c r="IB37" s="115"/>
      <c r="IC37" s="115"/>
      <c r="ID37" s="115"/>
      <c r="IE37" s="115"/>
      <c r="IF37" s="115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</row>
    <row r="38" spans="1:819" ht="15" customHeight="1" x14ac:dyDescent="0.2">
      <c r="A38" s="22">
        <v>35</v>
      </c>
      <c r="B38" s="22"/>
      <c r="C38" s="36" t="s">
        <v>137</v>
      </c>
      <c r="D38" s="16" t="s">
        <v>67</v>
      </c>
      <c r="E38" s="17">
        <v>333</v>
      </c>
      <c r="F38" s="133" t="s">
        <v>234</v>
      </c>
      <c r="G38" s="78">
        <v>100558</v>
      </c>
      <c r="H38" s="15"/>
      <c r="I38" s="138">
        <v>208.94</v>
      </c>
      <c r="J38" s="35"/>
      <c r="K38" s="35"/>
      <c r="L38" s="35"/>
      <c r="M38" s="31">
        <v>208.94</v>
      </c>
      <c r="N38" s="31"/>
      <c r="O38" s="31"/>
      <c r="P38" s="31"/>
      <c r="Q38" s="31"/>
      <c r="R38" s="31"/>
      <c r="S38" s="32"/>
      <c r="T38" s="32"/>
      <c r="U38" s="16"/>
      <c r="V38" s="15" t="s">
        <v>152</v>
      </c>
      <c r="W38" s="2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5"/>
      <c r="CG38" s="115"/>
      <c r="CH38" s="115"/>
      <c r="CI38" s="115"/>
      <c r="CJ38" s="115"/>
      <c r="CK38" s="115"/>
      <c r="CL38" s="115"/>
      <c r="CM38" s="115"/>
      <c r="CN38" s="115"/>
      <c r="CO38" s="115"/>
      <c r="CP38" s="115"/>
      <c r="CQ38" s="115"/>
      <c r="CR38" s="115"/>
      <c r="CS38" s="115"/>
      <c r="CT38" s="115"/>
      <c r="CU38" s="115"/>
      <c r="CV38" s="115"/>
      <c r="CW38" s="115"/>
      <c r="CX38" s="115"/>
      <c r="CY38" s="115"/>
      <c r="CZ38" s="115"/>
      <c r="DA38" s="115"/>
      <c r="DB38" s="115"/>
      <c r="DC38" s="115"/>
      <c r="DD38" s="115"/>
      <c r="DE38" s="115"/>
      <c r="DF38" s="115"/>
      <c r="DG38" s="115"/>
      <c r="DH38" s="115"/>
      <c r="DI38" s="115"/>
      <c r="DJ38" s="115"/>
      <c r="DK38" s="115"/>
      <c r="DL38" s="115"/>
      <c r="DM38" s="115"/>
      <c r="DN38" s="115"/>
      <c r="DO38" s="115"/>
      <c r="DP38" s="115"/>
      <c r="DQ38" s="115"/>
      <c r="DR38" s="115"/>
      <c r="DS38" s="115"/>
      <c r="DT38" s="115"/>
      <c r="DU38" s="115"/>
      <c r="DV38" s="115"/>
      <c r="DW38" s="115"/>
      <c r="DX38" s="115"/>
      <c r="DY38" s="115"/>
      <c r="DZ38" s="115"/>
      <c r="EA38" s="115"/>
      <c r="EB38" s="115"/>
      <c r="EC38" s="115"/>
      <c r="ED38" s="115"/>
      <c r="EE38" s="115"/>
      <c r="EF38" s="115"/>
      <c r="EG38" s="115"/>
      <c r="EH38" s="115"/>
      <c r="EI38" s="115"/>
      <c r="EJ38" s="115"/>
      <c r="EK38" s="115"/>
      <c r="EL38" s="115"/>
      <c r="EM38" s="115"/>
      <c r="EN38" s="115"/>
      <c r="EO38" s="115"/>
      <c r="EP38" s="115"/>
      <c r="EQ38" s="115"/>
      <c r="ER38" s="115"/>
      <c r="ES38" s="115"/>
      <c r="ET38" s="115"/>
      <c r="EU38" s="115"/>
      <c r="EV38" s="115"/>
      <c r="EW38" s="115"/>
      <c r="EX38" s="115"/>
      <c r="EY38" s="115"/>
      <c r="EZ38" s="115"/>
      <c r="FA38" s="115"/>
      <c r="FB38" s="115"/>
      <c r="FC38" s="115"/>
      <c r="FD38" s="115"/>
      <c r="FE38" s="115"/>
      <c r="FF38" s="115"/>
      <c r="FG38" s="115"/>
      <c r="FH38" s="115"/>
      <c r="FI38" s="115"/>
      <c r="FJ38" s="115"/>
      <c r="FK38" s="115"/>
      <c r="FL38" s="115"/>
      <c r="FM38" s="115"/>
      <c r="FN38" s="115"/>
      <c r="FO38" s="115"/>
      <c r="FP38" s="115"/>
      <c r="FQ38" s="115"/>
      <c r="FR38" s="115"/>
      <c r="FS38" s="115"/>
      <c r="FT38" s="115"/>
      <c r="FU38" s="115"/>
      <c r="FV38" s="115"/>
      <c r="FW38" s="115"/>
      <c r="FX38" s="115"/>
      <c r="FY38" s="115"/>
      <c r="FZ38" s="115"/>
      <c r="GA38" s="115"/>
      <c r="GB38" s="115"/>
      <c r="GC38" s="115"/>
      <c r="GD38" s="115"/>
      <c r="GE38" s="115"/>
      <c r="GF38" s="115"/>
      <c r="GG38" s="115"/>
      <c r="GH38" s="115"/>
      <c r="GI38" s="115"/>
      <c r="GJ38" s="115"/>
      <c r="GK38" s="115"/>
      <c r="GL38" s="115"/>
      <c r="GM38" s="115"/>
      <c r="GN38" s="115"/>
      <c r="GO38" s="115"/>
      <c r="GP38" s="115"/>
      <c r="GQ38" s="115"/>
      <c r="GR38" s="115"/>
      <c r="GS38" s="115"/>
      <c r="GT38" s="115"/>
      <c r="GU38" s="115"/>
      <c r="GV38" s="115"/>
      <c r="GW38" s="115"/>
      <c r="GX38" s="115"/>
      <c r="GY38" s="115"/>
      <c r="GZ38" s="115"/>
      <c r="HA38" s="115"/>
      <c r="HB38" s="115"/>
      <c r="HC38" s="115"/>
      <c r="HD38" s="115"/>
      <c r="HE38" s="115"/>
      <c r="HF38" s="115"/>
      <c r="HG38" s="115"/>
      <c r="HH38" s="115"/>
      <c r="HI38" s="115"/>
      <c r="HJ38" s="115"/>
      <c r="HK38" s="115"/>
      <c r="HL38" s="115"/>
      <c r="HM38" s="115"/>
      <c r="HN38" s="115"/>
      <c r="HO38" s="115"/>
      <c r="HP38" s="115"/>
      <c r="HQ38" s="115"/>
      <c r="HR38" s="115"/>
      <c r="HS38" s="115"/>
      <c r="HT38" s="115"/>
      <c r="HU38" s="115"/>
      <c r="HV38" s="115"/>
      <c r="HW38" s="115"/>
      <c r="HX38" s="115"/>
      <c r="HY38" s="115"/>
      <c r="HZ38" s="115"/>
      <c r="IA38" s="115"/>
      <c r="IB38" s="115"/>
      <c r="IC38" s="115"/>
      <c r="ID38" s="115"/>
      <c r="IE38" s="115"/>
      <c r="IF38" s="115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</row>
    <row r="39" spans="1:819" ht="15" customHeight="1" x14ac:dyDescent="0.2">
      <c r="A39" s="22">
        <v>36</v>
      </c>
      <c r="B39" s="22"/>
      <c r="C39" s="23" t="s">
        <v>144</v>
      </c>
      <c r="D39" s="16" t="s">
        <v>145</v>
      </c>
      <c r="E39" s="17">
        <v>335</v>
      </c>
      <c r="F39" s="132" t="s">
        <v>222</v>
      </c>
      <c r="G39" s="78">
        <v>100559</v>
      </c>
      <c r="H39" s="15"/>
      <c r="I39" s="138">
        <v>90</v>
      </c>
      <c r="J39" s="35"/>
      <c r="K39" s="35"/>
      <c r="L39" s="35"/>
      <c r="M39" s="31"/>
      <c r="N39" s="31"/>
      <c r="O39" s="31"/>
      <c r="P39" s="31"/>
      <c r="Q39" s="31">
        <v>90</v>
      </c>
      <c r="R39" s="31"/>
      <c r="S39" s="32"/>
      <c r="T39" s="32"/>
      <c r="U39" s="16"/>
      <c r="V39" s="15" t="s">
        <v>153</v>
      </c>
      <c r="W39" s="2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  <c r="BQ39" s="115"/>
      <c r="BR39" s="115"/>
      <c r="BS39" s="115"/>
      <c r="BT39" s="115"/>
      <c r="BU39" s="115"/>
      <c r="BV39" s="115"/>
      <c r="BW39" s="115"/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5"/>
      <c r="DC39" s="115"/>
      <c r="DD39" s="115"/>
      <c r="DE39" s="115"/>
      <c r="DF39" s="115"/>
      <c r="DG39" s="115"/>
      <c r="DH39" s="115"/>
      <c r="DI39" s="115"/>
      <c r="DJ39" s="115"/>
      <c r="DK39" s="115"/>
      <c r="DL39" s="115"/>
      <c r="DM39" s="115"/>
      <c r="DN39" s="115"/>
      <c r="DO39" s="115"/>
      <c r="DP39" s="115"/>
      <c r="DQ39" s="115"/>
      <c r="DR39" s="115"/>
      <c r="DS39" s="115"/>
      <c r="DT39" s="115"/>
      <c r="DU39" s="115"/>
      <c r="DV39" s="115"/>
      <c r="DW39" s="115"/>
      <c r="DX39" s="115"/>
      <c r="DY39" s="115"/>
      <c r="DZ39" s="115"/>
      <c r="EA39" s="115"/>
      <c r="EB39" s="115"/>
      <c r="EC39" s="115"/>
      <c r="ED39" s="115"/>
      <c r="EE39" s="115"/>
      <c r="EF39" s="115"/>
      <c r="EG39" s="115"/>
      <c r="EH39" s="115"/>
      <c r="EI39" s="115"/>
      <c r="EJ39" s="115"/>
      <c r="EK39" s="115"/>
      <c r="EL39" s="115"/>
      <c r="EM39" s="115"/>
      <c r="EN39" s="115"/>
      <c r="EO39" s="115"/>
      <c r="EP39" s="115"/>
      <c r="EQ39" s="115"/>
      <c r="ER39" s="115"/>
      <c r="ES39" s="115"/>
      <c r="ET39" s="115"/>
      <c r="EU39" s="115"/>
      <c r="EV39" s="115"/>
      <c r="EW39" s="115"/>
      <c r="EX39" s="115"/>
      <c r="EY39" s="115"/>
      <c r="EZ39" s="115"/>
      <c r="FA39" s="115"/>
      <c r="FB39" s="115"/>
      <c r="FC39" s="115"/>
      <c r="FD39" s="115"/>
      <c r="FE39" s="115"/>
      <c r="FF39" s="115"/>
      <c r="FG39" s="115"/>
      <c r="FH39" s="115"/>
      <c r="FI39" s="115"/>
      <c r="FJ39" s="115"/>
      <c r="FK39" s="115"/>
      <c r="FL39" s="115"/>
      <c r="FM39" s="115"/>
      <c r="FN39" s="115"/>
      <c r="FO39" s="115"/>
      <c r="FP39" s="115"/>
      <c r="FQ39" s="115"/>
      <c r="FR39" s="115"/>
      <c r="FS39" s="115"/>
      <c r="FT39" s="115"/>
      <c r="FU39" s="115"/>
      <c r="FV39" s="115"/>
      <c r="FW39" s="115"/>
      <c r="FX39" s="115"/>
      <c r="FY39" s="115"/>
      <c r="FZ39" s="115"/>
      <c r="GA39" s="115"/>
      <c r="GB39" s="115"/>
      <c r="GC39" s="115"/>
      <c r="GD39" s="115"/>
      <c r="GE39" s="115"/>
      <c r="GF39" s="115"/>
      <c r="GG39" s="115"/>
      <c r="GH39" s="115"/>
      <c r="GI39" s="115"/>
      <c r="GJ39" s="115"/>
      <c r="GK39" s="115"/>
      <c r="GL39" s="115"/>
      <c r="GM39" s="115"/>
      <c r="GN39" s="115"/>
      <c r="GO39" s="115"/>
      <c r="GP39" s="115"/>
      <c r="GQ39" s="115"/>
      <c r="GR39" s="115"/>
      <c r="GS39" s="115"/>
      <c r="GT39" s="115"/>
      <c r="GU39" s="115"/>
      <c r="GV39" s="115"/>
      <c r="GW39" s="115"/>
      <c r="GX39" s="115"/>
      <c r="GY39" s="115"/>
      <c r="GZ39" s="115"/>
      <c r="HA39" s="115"/>
      <c r="HB39" s="115"/>
      <c r="HC39" s="115"/>
      <c r="HD39" s="115"/>
      <c r="HE39" s="115"/>
      <c r="HF39" s="115"/>
      <c r="HG39" s="115"/>
      <c r="HH39" s="115"/>
      <c r="HI39" s="115"/>
      <c r="HJ39" s="115"/>
      <c r="HK39" s="115"/>
      <c r="HL39" s="115"/>
      <c r="HM39" s="115"/>
      <c r="HN39" s="115"/>
      <c r="HO39" s="115"/>
      <c r="HP39" s="115"/>
      <c r="HQ39" s="115"/>
      <c r="HR39" s="115"/>
      <c r="HS39" s="115"/>
      <c r="HT39" s="115"/>
      <c r="HU39" s="115"/>
      <c r="HV39" s="115"/>
      <c r="HW39" s="115"/>
      <c r="HX39" s="115"/>
      <c r="HY39" s="115"/>
      <c r="HZ39" s="115"/>
      <c r="IA39" s="115"/>
      <c r="IB39" s="115"/>
      <c r="IC39" s="115"/>
      <c r="ID39" s="115"/>
      <c r="IE39" s="115"/>
      <c r="IF39" s="115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</row>
    <row r="40" spans="1:819" ht="15" customHeight="1" x14ac:dyDescent="0.2">
      <c r="A40" s="22">
        <v>37</v>
      </c>
      <c r="B40" s="22"/>
      <c r="C40" s="23"/>
      <c r="D40" s="16" t="s">
        <v>146</v>
      </c>
      <c r="E40" s="17"/>
      <c r="F40" s="132" t="s">
        <v>224</v>
      </c>
      <c r="G40" s="78">
        <v>100560</v>
      </c>
      <c r="H40" s="15"/>
      <c r="I40" s="138">
        <v>10.92</v>
      </c>
      <c r="J40" s="35"/>
      <c r="K40" s="35"/>
      <c r="L40" s="35"/>
      <c r="M40" s="102"/>
      <c r="N40" s="102"/>
      <c r="O40" s="31"/>
      <c r="P40" s="31"/>
      <c r="Q40" s="31"/>
      <c r="R40" s="31">
        <v>10.92</v>
      </c>
      <c r="S40" s="32"/>
      <c r="T40" s="32"/>
      <c r="U40" s="16"/>
      <c r="V40" s="15" t="s">
        <v>154</v>
      </c>
      <c r="W40" s="2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  <c r="BX40" s="115"/>
      <c r="BY40" s="115"/>
      <c r="BZ40" s="115"/>
      <c r="CA40" s="115"/>
      <c r="CB40" s="115"/>
      <c r="CC40" s="115"/>
      <c r="CD40" s="115"/>
      <c r="CE40" s="115"/>
      <c r="CF40" s="115"/>
      <c r="CG40" s="115"/>
      <c r="CH40" s="115"/>
      <c r="CI40" s="115"/>
      <c r="CJ40" s="115"/>
      <c r="CK40" s="115"/>
      <c r="CL40" s="115"/>
      <c r="CM40" s="115"/>
      <c r="CN40" s="115"/>
      <c r="CO40" s="115"/>
      <c r="CP40" s="115"/>
      <c r="CQ40" s="115"/>
      <c r="CR40" s="115"/>
      <c r="CS40" s="115"/>
      <c r="CT40" s="115"/>
      <c r="CU40" s="115"/>
      <c r="CV40" s="115"/>
      <c r="CW40" s="115"/>
      <c r="CX40" s="115"/>
      <c r="CY40" s="115"/>
      <c r="CZ40" s="115"/>
      <c r="DA40" s="115"/>
      <c r="DB40" s="115"/>
      <c r="DC40" s="115"/>
      <c r="DD40" s="115"/>
      <c r="DE40" s="115"/>
      <c r="DF40" s="115"/>
      <c r="DG40" s="115"/>
      <c r="DH40" s="115"/>
      <c r="DI40" s="115"/>
      <c r="DJ40" s="115"/>
      <c r="DK40" s="115"/>
      <c r="DL40" s="115"/>
      <c r="DM40" s="115"/>
      <c r="DN40" s="115"/>
      <c r="DO40" s="115"/>
      <c r="DP40" s="115"/>
      <c r="DQ40" s="115"/>
      <c r="DR40" s="115"/>
      <c r="DS40" s="115"/>
      <c r="DT40" s="115"/>
      <c r="DU40" s="115"/>
      <c r="DV40" s="115"/>
      <c r="DW40" s="115"/>
      <c r="DX40" s="115"/>
      <c r="DY40" s="115"/>
      <c r="DZ40" s="115"/>
      <c r="EA40" s="115"/>
      <c r="EB40" s="115"/>
      <c r="EC40" s="115"/>
      <c r="ED40" s="115"/>
      <c r="EE40" s="115"/>
      <c r="EF40" s="115"/>
      <c r="EG40" s="115"/>
      <c r="EH40" s="115"/>
      <c r="EI40" s="115"/>
      <c r="EJ40" s="115"/>
      <c r="EK40" s="115"/>
      <c r="EL40" s="115"/>
      <c r="EM40" s="115"/>
      <c r="EN40" s="115"/>
      <c r="EO40" s="115"/>
      <c r="EP40" s="115"/>
      <c r="EQ40" s="115"/>
      <c r="ER40" s="115"/>
      <c r="ES40" s="115"/>
      <c r="ET40" s="115"/>
      <c r="EU40" s="115"/>
      <c r="EV40" s="115"/>
      <c r="EW40" s="115"/>
      <c r="EX40" s="115"/>
      <c r="EY40" s="115"/>
      <c r="EZ40" s="115"/>
      <c r="FA40" s="115"/>
      <c r="FB40" s="115"/>
      <c r="FC40" s="115"/>
      <c r="FD40" s="115"/>
      <c r="FE40" s="115"/>
      <c r="FF40" s="115"/>
      <c r="FG40" s="115"/>
      <c r="FH40" s="115"/>
      <c r="FI40" s="115"/>
      <c r="FJ40" s="115"/>
      <c r="FK40" s="115"/>
      <c r="FL40" s="115"/>
      <c r="FM40" s="115"/>
      <c r="FN40" s="115"/>
      <c r="FO40" s="115"/>
      <c r="FP40" s="115"/>
      <c r="FQ40" s="115"/>
      <c r="FR40" s="115"/>
      <c r="FS40" s="115"/>
      <c r="FT40" s="115"/>
      <c r="FU40" s="115"/>
      <c r="FV40" s="115"/>
      <c r="FW40" s="115"/>
      <c r="FX40" s="115"/>
      <c r="FY40" s="115"/>
      <c r="FZ40" s="115"/>
      <c r="GA40" s="115"/>
      <c r="GB40" s="115"/>
      <c r="GC40" s="115"/>
      <c r="GD40" s="115"/>
      <c r="GE40" s="115"/>
      <c r="GF40" s="115"/>
      <c r="GG40" s="115"/>
      <c r="GH40" s="115"/>
      <c r="GI40" s="115"/>
      <c r="GJ40" s="115"/>
      <c r="GK40" s="115"/>
      <c r="GL40" s="115"/>
      <c r="GM40" s="115"/>
      <c r="GN40" s="115"/>
      <c r="GO40" s="115"/>
      <c r="GP40" s="115"/>
      <c r="GQ40" s="115"/>
      <c r="GR40" s="115"/>
      <c r="GS40" s="115"/>
      <c r="GT40" s="115"/>
      <c r="GU40" s="115"/>
      <c r="GV40" s="115"/>
      <c r="GW40" s="115"/>
      <c r="GX40" s="115"/>
      <c r="GY40" s="115"/>
      <c r="GZ40" s="115"/>
      <c r="HA40" s="115"/>
      <c r="HB40" s="115"/>
      <c r="HC40" s="115"/>
      <c r="HD40" s="115"/>
      <c r="HE40" s="115"/>
      <c r="HF40" s="115"/>
      <c r="HG40" s="115"/>
      <c r="HH40" s="115"/>
      <c r="HI40" s="115"/>
      <c r="HJ40" s="115"/>
      <c r="HK40" s="115"/>
      <c r="HL40" s="115"/>
      <c r="HM40" s="115"/>
      <c r="HN40" s="115"/>
      <c r="HO40" s="115"/>
      <c r="HP40" s="115"/>
      <c r="HQ40" s="115"/>
      <c r="HR40" s="115"/>
      <c r="HS40" s="115"/>
      <c r="HT40" s="115"/>
      <c r="HU40" s="115"/>
      <c r="HV40" s="115"/>
      <c r="HW40" s="115"/>
      <c r="HX40" s="115"/>
      <c r="HY40" s="115"/>
      <c r="HZ40" s="115"/>
      <c r="IA40" s="115"/>
      <c r="IB40" s="115"/>
      <c r="IC40" s="115"/>
      <c r="ID40" s="115"/>
      <c r="IE40" s="115"/>
      <c r="IF40" s="115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</row>
    <row r="41" spans="1:819" ht="15" customHeight="1" x14ac:dyDescent="0.2">
      <c r="A41" s="22">
        <v>38</v>
      </c>
      <c r="B41" s="22"/>
      <c r="C41" s="23"/>
      <c r="D41" s="16" t="s">
        <v>67</v>
      </c>
      <c r="E41" s="17"/>
      <c r="F41" s="132" t="s">
        <v>221</v>
      </c>
      <c r="G41" s="78">
        <v>100561</v>
      </c>
      <c r="H41" s="15"/>
      <c r="I41" s="138">
        <v>208.93</v>
      </c>
      <c r="J41" s="35"/>
      <c r="K41" s="35"/>
      <c r="L41" s="35"/>
      <c r="M41" s="31">
        <v>208.93</v>
      </c>
      <c r="N41" s="31"/>
      <c r="O41" s="31"/>
      <c r="P41" s="31"/>
      <c r="Q41" s="31"/>
      <c r="R41" s="31"/>
      <c r="S41" s="32"/>
      <c r="T41" s="32"/>
      <c r="U41" s="16"/>
      <c r="V41" s="15" t="s">
        <v>155</v>
      </c>
      <c r="W41" s="2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5"/>
      <c r="BT41" s="115"/>
      <c r="BU41" s="115"/>
      <c r="BV41" s="115"/>
      <c r="BW41" s="115"/>
      <c r="BX41" s="115"/>
      <c r="BY41" s="115"/>
      <c r="BZ41" s="115"/>
      <c r="CA41" s="115"/>
      <c r="CB41" s="115"/>
      <c r="CC41" s="115"/>
      <c r="CD41" s="115"/>
      <c r="CE41" s="115"/>
      <c r="CF41" s="115"/>
      <c r="CG41" s="115"/>
      <c r="CH41" s="115"/>
      <c r="CI41" s="115"/>
      <c r="CJ41" s="115"/>
      <c r="CK41" s="115"/>
      <c r="CL41" s="115"/>
      <c r="CM41" s="115"/>
      <c r="CN41" s="115"/>
      <c r="CO41" s="115"/>
      <c r="CP41" s="115"/>
      <c r="CQ41" s="115"/>
      <c r="CR41" s="115"/>
      <c r="CS41" s="115"/>
      <c r="CT41" s="115"/>
      <c r="CU41" s="115"/>
      <c r="CV41" s="115"/>
      <c r="CW41" s="115"/>
      <c r="CX41" s="115"/>
      <c r="CY41" s="115"/>
      <c r="CZ41" s="115"/>
      <c r="DA41" s="115"/>
      <c r="DB41" s="115"/>
      <c r="DC41" s="115"/>
      <c r="DD41" s="115"/>
      <c r="DE41" s="115"/>
      <c r="DF41" s="115"/>
      <c r="DG41" s="115"/>
      <c r="DH41" s="115"/>
      <c r="DI41" s="115"/>
      <c r="DJ41" s="115"/>
      <c r="DK41" s="115"/>
      <c r="DL41" s="115"/>
      <c r="DM41" s="115"/>
      <c r="DN41" s="115"/>
      <c r="DO41" s="115"/>
      <c r="DP41" s="115"/>
      <c r="DQ41" s="115"/>
      <c r="DR41" s="115"/>
      <c r="DS41" s="115"/>
      <c r="DT41" s="115"/>
      <c r="DU41" s="115"/>
      <c r="DV41" s="115"/>
      <c r="DW41" s="115"/>
      <c r="DX41" s="115"/>
      <c r="DY41" s="115"/>
      <c r="DZ41" s="115"/>
      <c r="EA41" s="115"/>
      <c r="EB41" s="115"/>
      <c r="EC41" s="115"/>
      <c r="ED41" s="115"/>
      <c r="EE41" s="115"/>
      <c r="EF41" s="115"/>
      <c r="EG41" s="115"/>
      <c r="EH41" s="115"/>
      <c r="EI41" s="115"/>
      <c r="EJ41" s="115"/>
      <c r="EK41" s="115"/>
      <c r="EL41" s="115"/>
      <c r="EM41" s="115"/>
      <c r="EN41" s="115"/>
      <c r="EO41" s="115"/>
      <c r="EP41" s="115"/>
      <c r="EQ41" s="115"/>
      <c r="ER41" s="115"/>
      <c r="ES41" s="115"/>
      <c r="ET41" s="115"/>
      <c r="EU41" s="115"/>
      <c r="EV41" s="115"/>
      <c r="EW41" s="115"/>
      <c r="EX41" s="115"/>
      <c r="EY41" s="115"/>
      <c r="EZ41" s="115"/>
      <c r="FA41" s="115"/>
      <c r="FB41" s="115"/>
      <c r="FC41" s="115"/>
      <c r="FD41" s="115"/>
      <c r="FE41" s="115"/>
      <c r="FF41" s="115"/>
      <c r="FG41" s="115"/>
      <c r="FH41" s="115"/>
      <c r="FI41" s="115"/>
      <c r="FJ41" s="115"/>
      <c r="FK41" s="115"/>
      <c r="FL41" s="115"/>
      <c r="FM41" s="115"/>
      <c r="FN41" s="115"/>
      <c r="FO41" s="115"/>
      <c r="FP41" s="115"/>
      <c r="FQ41" s="115"/>
      <c r="FR41" s="115"/>
      <c r="FS41" s="115"/>
      <c r="FT41" s="115"/>
      <c r="FU41" s="115"/>
      <c r="FV41" s="115"/>
      <c r="FW41" s="115"/>
      <c r="FX41" s="115"/>
      <c r="FY41" s="115"/>
      <c r="FZ41" s="115"/>
      <c r="GA41" s="115"/>
      <c r="GB41" s="115"/>
      <c r="GC41" s="115"/>
      <c r="GD41" s="115"/>
      <c r="GE41" s="115"/>
      <c r="GF41" s="115"/>
      <c r="GG41" s="115"/>
      <c r="GH41" s="115"/>
      <c r="GI41" s="115"/>
      <c r="GJ41" s="115"/>
      <c r="GK41" s="115"/>
      <c r="GL41" s="115"/>
      <c r="GM41" s="115"/>
      <c r="GN41" s="115"/>
      <c r="GO41" s="115"/>
      <c r="GP41" s="115"/>
      <c r="GQ41" s="115"/>
      <c r="GR41" s="115"/>
      <c r="GS41" s="115"/>
      <c r="GT41" s="115"/>
      <c r="GU41" s="115"/>
      <c r="GV41" s="115"/>
      <c r="GW41" s="115"/>
      <c r="GX41" s="115"/>
      <c r="GY41" s="115"/>
      <c r="GZ41" s="115"/>
      <c r="HA41" s="115"/>
      <c r="HB41" s="115"/>
      <c r="HC41" s="115"/>
      <c r="HD41" s="115"/>
      <c r="HE41" s="115"/>
      <c r="HF41" s="115"/>
      <c r="HG41" s="115"/>
      <c r="HH41" s="115"/>
      <c r="HI41" s="115"/>
      <c r="HJ41" s="115"/>
      <c r="HK41" s="115"/>
      <c r="HL41" s="115"/>
      <c r="HM41" s="115"/>
      <c r="HN41" s="115"/>
      <c r="HO41" s="115"/>
      <c r="HP41" s="115"/>
      <c r="HQ41" s="115"/>
      <c r="HR41" s="115"/>
      <c r="HS41" s="115"/>
      <c r="HT41" s="115"/>
      <c r="HU41" s="115"/>
      <c r="HV41" s="115"/>
      <c r="HW41" s="115"/>
      <c r="HX41" s="115"/>
      <c r="HY41" s="115"/>
      <c r="HZ41" s="115"/>
      <c r="IA41" s="115"/>
      <c r="IB41" s="115"/>
      <c r="IC41" s="115"/>
      <c r="ID41" s="115"/>
      <c r="IE41" s="115"/>
      <c r="IF41" s="115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</row>
    <row r="42" spans="1:819" ht="15" customHeight="1" x14ac:dyDescent="0.2">
      <c r="A42" s="22">
        <v>39</v>
      </c>
      <c r="B42" s="22"/>
      <c r="C42" s="23"/>
      <c r="D42" s="16" t="s">
        <v>64</v>
      </c>
      <c r="E42" s="17"/>
      <c r="F42" s="132" t="s">
        <v>235</v>
      </c>
      <c r="G42" s="78">
        <v>100562</v>
      </c>
      <c r="H42" s="16"/>
      <c r="I42" s="138">
        <v>25</v>
      </c>
      <c r="J42" s="35"/>
      <c r="K42" s="35"/>
      <c r="L42" s="35"/>
      <c r="M42" s="31"/>
      <c r="N42" s="31"/>
      <c r="O42" s="31"/>
      <c r="P42" s="31"/>
      <c r="Q42" s="31">
        <v>25</v>
      </c>
      <c r="R42" s="31"/>
      <c r="S42" s="32"/>
      <c r="T42" s="32"/>
      <c r="U42" s="16"/>
      <c r="V42" s="16" t="s">
        <v>156</v>
      </c>
      <c r="W42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115"/>
      <c r="CV42" s="115"/>
      <c r="CW42" s="115"/>
      <c r="CX42" s="115"/>
      <c r="CY42" s="115"/>
      <c r="CZ42" s="115"/>
      <c r="DA42" s="115"/>
      <c r="DB42" s="115"/>
      <c r="DC42" s="115"/>
      <c r="DD42" s="115"/>
      <c r="DE42" s="115"/>
      <c r="DF42" s="115"/>
      <c r="DG42" s="115"/>
      <c r="DH42" s="115"/>
      <c r="DI42" s="115"/>
      <c r="DJ42" s="115"/>
      <c r="DK42" s="115"/>
      <c r="DL42" s="115"/>
      <c r="DM42" s="115"/>
      <c r="DN42" s="115"/>
      <c r="DO42" s="115"/>
      <c r="DP42" s="115"/>
      <c r="DQ42" s="115"/>
      <c r="DR42" s="115"/>
      <c r="DS42" s="115"/>
      <c r="DT42" s="115"/>
      <c r="DU42" s="115"/>
      <c r="DV42" s="115"/>
      <c r="DW42" s="115"/>
      <c r="DX42" s="115"/>
      <c r="DY42" s="115"/>
      <c r="DZ42" s="115"/>
      <c r="EA42" s="115"/>
      <c r="EB42" s="115"/>
      <c r="EC42" s="115"/>
      <c r="ED42" s="115"/>
      <c r="EE42" s="115"/>
      <c r="EF42" s="115"/>
      <c r="EG42" s="115"/>
      <c r="EH42" s="115"/>
      <c r="EI42" s="115"/>
      <c r="EJ42" s="115"/>
      <c r="EK42" s="115"/>
      <c r="EL42" s="115"/>
      <c r="EM42" s="115"/>
      <c r="EN42" s="115"/>
      <c r="EO42" s="115"/>
      <c r="EP42" s="115"/>
      <c r="EQ42" s="115"/>
      <c r="ER42" s="115"/>
      <c r="ES42" s="115"/>
      <c r="ET42" s="115"/>
      <c r="EU42" s="115"/>
      <c r="EV42" s="115"/>
      <c r="EW42" s="115"/>
      <c r="EX42" s="115"/>
      <c r="EY42" s="115"/>
      <c r="EZ42" s="115"/>
      <c r="FA42" s="115"/>
      <c r="FB42" s="115"/>
      <c r="FC42" s="115"/>
      <c r="FD42" s="115"/>
      <c r="FE42" s="115"/>
      <c r="FF42" s="115"/>
      <c r="FG42" s="115"/>
      <c r="FH42" s="115"/>
      <c r="FI42" s="115"/>
      <c r="FJ42" s="115"/>
      <c r="FK42" s="115"/>
      <c r="FL42" s="115"/>
      <c r="FM42" s="115"/>
      <c r="FN42" s="115"/>
      <c r="FO42" s="115"/>
      <c r="FP42" s="115"/>
      <c r="FQ42" s="115"/>
      <c r="FR42" s="115"/>
      <c r="FS42" s="115"/>
      <c r="FT42" s="115"/>
      <c r="FU42" s="115"/>
      <c r="FV42" s="115"/>
      <c r="FW42" s="115"/>
      <c r="FX42" s="115"/>
      <c r="FY42" s="115"/>
      <c r="FZ42" s="115"/>
      <c r="GA42" s="115"/>
      <c r="GB42" s="115"/>
      <c r="GC42" s="115"/>
      <c r="GD42" s="115"/>
      <c r="GE42" s="115"/>
      <c r="GF42" s="115"/>
      <c r="GG42" s="115"/>
      <c r="GH42" s="115"/>
      <c r="GI42" s="115"/>
      <c r="GJ42" s="115"/>
      <c r="GK42" s="115"/>
      <c r="GL42" s="115"/>
      <c r="GM42" s="115"/>
      <c r="GN42" s="115"/>
      <c r="GO42" s="115"/>
      <c r="GP42" s="115"/>
      <c r="GQ42" s="115"/>
      <c r="GR42" s="115"/>
      <c r="GS42" s="115"/>
      <c r="GT42" s="115"/>
      <c r="GU42" s="115"/>
      <c r="GV42" s="115"/>
      <c r="GW42" s="115"/>
      <c r="GX42" s="115"/>
      <c r="GY42" s="115"/>
      <c r="GZ42" s="115"/>
      <c r="HA42" s="115"/>
      <c r="HB42" s="115"/>
      <c r="HC42" s="115"/>
      <c r="HD42" s="115"/>
      <c r="HE42" s="115"/>
      <c r="HF42" s="115"/>
      <c r="HG42" s="115"/>
      <c r="HH42" s="115"/>
      <c r="HI42" s="115"/>
      <c r="HJ42" s="115"/>
      <c r="HK42" s="115"/>
      <c r="HL42" s="115"/>
      <c r="HM42" s="115"/>
      <c r="HN42" s="115"/>
      <c r="HO42" s="115"/>
      <c r="HP42" s="115"/>
      <c r="HQ42" s="115"/>
      <c r="HR42" s="115"/>
      <c r="HS42" s="115"/>
      <c r="HT42" s="115"/>
      <c r="HU42" s="115"/>
      <c r="HV42" s="115"/>
      <c r="HW42" s="115"/>
      <c r="HX42" s="115"/>
      <c r="HY42" s="115"/>
      <c r="HZ42" s="115"/>
      <c r="IA42" s="115"/>
      <c r="IB42" s="115"/>
      <c r="IC42" s="115"/>
      <c r="ID42" s="115"/>
      <c r="IE42" s="115"/>
      <c r="IF42" s="115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</row>
    <row r="43" spans="1:819" s="84" customFormat="1" ht="15" customHeight="1" x14ac:dyDescent="0.2">
      <c r="A43" s="22">
        <v>40</v>
      </c>
      <c r="B43" s="22"/>
      <c r="C43" s="23"/>
      <c r="D43" s="85" t="s">
        <v>148</v>
      </c>
      <c r="E43" s="86"/>
      <c r="F43" s="132" t="s">
        <v>226</v>
      </c>
      <c r="G43" s="135">
        <v>100563</v>
      </c>
      <c r="H43" s="140"/>
      <c r="I43" s="120">
        <v>252.14</v>
      </c>
      <c r="J43" s="35"/>
      <c r="K43" s="35"/>
      <c r="L43" s="35"/>
      <c r="M43" s="31"/>
      <c r="N43" s="31"/>
      <c r="O43" s="31"/>
      <c r="P43" s="31"/>
      <c r="Q43" s="122">
        <v>252.14</v>
      </c>
      <c r="R43" s="31"/>
      <c r="S43" s="32">
        <v>42.02</v>
      </c>
      <c r="T43" s="32"/>
      <c r="U43" s="16"/>
      <c r="V43" s="16" t="s">
        <v>157</v>
      </c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121"/>
      <c r="DU43" s="121"/>
      <c r="DV43" s="121"/>
      <c r="DW43" s="121"/>
      <c r="DX43" s="121"/>
      <c r="DY43" s="121"/>
      <c r="DZ43" s="121"/>
      <c r="EA43" s="121"/>
      <c r="EB43" s="121"/>
      <c r="EC43" s="121"/>
      <c r="ED43" s="121"/>
      <c r="EE43" s="121"/>
      <c r="EF43" s="121"/>
      <c r="EG43" s="121"/>
      <c r="EH43" s="121"/>
      <c r="EI43" s="121"/>
      <c r="EJ43" s="121"/>
      <c r="EK43" s="121"/>
      <c r="EL43" s="121"/>
      <c r="EM43" s="121"/>
      <c r="EN43" s="121"/>
      <c r="EO43" s="121"/>
      <c r="EP43" s="121"/>
      <c r="EQ43" s="121"/>
      <c r="ER43" s="121"/>
      <c r="ES43" s="121"/>
      <c r="ET43" s="121"/>
      <c r="EU43" s="121"/>
      <c r="EV43" s="121"/>
      <c r="EW43" s="121"/>
      <c r="EX43" s="121"/>
      <c r="EY43" s="121"/>
      <c r="EZ43" s="121"/>
      <c r="FA43" s="121"/>
      <c r="FB43" s="121"/>
      <c r="FC43" s="121"/>
      <c r="FD43" s="121"/>
      <c r="FE43" s="121"/>
      <c r="FF43" s="121"/>
      <c r="FG43" s="121"/>
      <c r="FH43" s="121"/>
      <c r="FI43" s="121"/>
      <c r="FJ43" s="121"/>
      <c r="FK43" s="121"/>
      <c r="FL43" s="121"/>
      <c r="FM43" s="121"/>
      <c r="FN43" s="121"/>
      <c r="FO43" s="121"/>
      <c r="FP43" s="121"/>
      <c r="FQ43" s="121"/>
      <c r="FR43" s="121"/>
      <c r="FS43" s="121"/>
      <c r="FT43" s="121"/>
      <c r="FU43" s="121"/>
      <c r="FV43" s="121"/>
      <c r="FW43" s="121"/>
      <c r="FX43" s="121"/>
      <c r="FY43" s="121"/>
      <c r="FZ43" s="121"/>
      <c r="GA43" s="121"/>
      <c r="GB43" s="121"/>
      <c r="GC43" s="121"/>
      <c r="GD43" s="121"/>
      <c r="GE43" s="121"/>
      <c r="GF43" s="121"/>
      <c r="GG43" s="121"/>
      <c r="GH43" s="121"/>
      <c r="GI43" s="121"/>
      <c r="GJ43" s="121"/>
      <c r="GK43" s="121"/>
      <c r="GL43" s="121"/>
      <c r="GM43" s="121"/>
      <c r="GN43" s="121"/>
      <c r="GO43" s="121"/>
      <c r="GP43" s="121"/>
      <c r="GQ43" s="121"/>
      <c r="GR43" s="121"/>
      <c r="GS43" s="121"/>
      <c r="GT43" s="121"/>
      <c r="GU43" s="121"/>
      <c r="GV43" s="121"/>
      <c r="GW43" s="121"/>
      <c r="GX43" s="121"/>
      <c r="GY43" s="121"/>
      <c r="GZ43" s="121"/>
      <c r="HA43" s="121"/>
      <c r="HB43" s="121"/>
      <c r="HC43" s="121"/>
      <c r="HD43" s="121"/>
      <c r="HE43" s="121"/>
      <c r="HF43" s="121"/>
      <c r="HG43" s="121"/>
      <c r="HH43" s="121"/>
      <c r="HI43" s="121"/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1"/>
      <c r="HU43" s="121"/>
      <c r="HV43" s="121"/>
      <c r="HW43" s="121"/>
      <c r="HX43" s="121"/>
      <c r="HY43" s="121"/>
      <c r="HZ43" s="121"/>
      <c r="IA43" s="121"/>
      <c r="IB43" s="121"/>
      <c r="IC43" s="121"/>
      <c r="ID43" s="121"/>
      <c r="IE43" s="121"/>
      <c r="IF43" s="121"/>
      <c r="AEM43" s="85"/>
    </row>
    <row r="44" spans="1:819" ht="15" customHeight="1" x14ac:dyDescent="0.2">
      <c r="A44" s="22">
        <v>41</v>
      </c>
      <c r="B44" s="22"/>
      <c r="C44" s="23"/>
      <c r="D44" s="16" t="s">
        <v>147</v>
      </c>
      <c r="E44" s="17"/>
      <c r="F44" s="132" t="s">
        <v>225</v>
      </c>
      <c r="G44" s="131">
        <v>100564</v>
      </c>
      <c r="H44" s="16"/>
      <c r="I44" s="138">
        <v>201</v>
      </c>
      <c r="J44" s="35"/>
      <c r="K44" s="35"/>
      <c r="L44" s="35"/>
      <c r="M44" s="31"/>
      <c r="N44" s="31"/>
      <c r="O44" s="31"/>
      <c r="P44" s="31"/>
      <c r="Q44" s="31">
        <v>201</v>
      </c>
      <c r="R44" s="31"/>
      <c r="S44" s="32">
        <v>33.5</v>
      </c>
      <c r="T44" s="32"/>
      <c r="U44" s="16"/>
      <c r="V44" s="16" t="s">
        <v>158</v>
      </c>
      <c r="W44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BZ44" s="115"/>
      <c r="CA44" s="115"/>
      <c r="CB44" s="115"/>
      <c r="CC44" s="115"/>
      <c r="CD44" s="115"/>
      <c r="CE44" s="115"/>
      <c r="CF44" s="115"/>
      <c r="CG44" s="115"/>
      <c r="CH44" s="115"/>
      <c r="CI44" s="115"/>
      <c r="CJ44" s="115"/>
      <c r="CK44" s="115"/>
      <c r="CL44" s="115"/>
      <c r="CM44" s="115"/>
      <c r="CN44" s="115"/>
      <c r="CO44" s="115"/>
      <c r="CP44" s="115"/>
      <c r="CQ44" s="115"/>
      <c r="CR44" s="115"/>
      <c r="CS44" s="115"/>
      <c r="CT44" s="115"/>
      <c r="CU44" s="115"/>
      <c r="CV44" s="115"/>
      <c r="CW44" s="115"/>
      <c r="CX44" s="115"/>
      <c r="CY44" s="115"/>
      <c r="CZ44" s="115"/>
      <c r="DA44" s="115"/>
      <c r="DB44" s="115"/>
      <c r="DC44" s="115"/>
      <c r="DD44" s="115"/>
      <c r="DE44" s="115"/>
      <c r="DF44" s="115"/>
      <c r="DG44" s="115"/>
      <c r="DH44" s="115"/>
      <c r="DI44" s="115"/>
      <c r="DJ44" s="115"/>
      <c r="DK44" s="115"/>
      <c r="DL44" s="115"/>
      <c r="DM44" s="115"/>
      <c r="DN44" s="115"/>
      <c r="DO44" s="115"/>
      <c r="DP44" s="115"/>
      <c r="DQ44" s="115"/>
      <c r="DR44" s="115"/>
      <c r="DS44" s="115"/>
      <c r="DT44" s="115"/>
      <c r="DU44" s="115"/>
      <c r="DV44" s="115"/>
      <c r="DW44" s="115"/>
      <c r="DX44" s="115"/>
      <c r="DY44" s="115"/>
      <c r="DZ44" s="115"/>
      <c r="EA44" s="115"/>
      <c r="EB44" s="115"/>
      <c r="EC44" s="115"/>
      <c r="ED44" s="115"/>
      <c r="EE44" s="115"/>
      <c r="EF44" s="115"/>
      <c r="EG44" s="115"/>
      <c r="EH44" s="115"/>
      <c r="EI44" s="115"/>
      <c r="EJ44" s="115"/>
      <c r="EK44" s="115"/>
      <c r="EL44" s="115"/>
      <c r="EM44" s="115"/>
      <c r="EN44" s="115"/>
      <c r="EO44" s="115"/>
      <c r="EP44" s="115"/>
      <c r="EQ44" s="115"/>
      <c r="ER44" s="115"/>
      <c r="ES44" s="115"/>
      <c r="ET44" s="115"/>
      <c r="EU44" s="115"/>
      <c r="EV44" s="115"/>
      <c r="EW44" s="115"/>
      <c r="EX44" s="115"/>
      <c r="EY44" s="115"/>
      <c r="EZ44" s="115"/>
      <c r="FA44" s="115"/>
      <c r="FB44" s="115"/>
      <c r="FC44" s="115"/>
      <c r="FD44" s="115"/>
      <c r="FE44" s="115"/>
      <c r="FF44" s="115"/>
      <c r="FG44" s="115"/>
      <c r="FH44" s="115"/>
      <c r="FI44" s="115"/>
      <c r="FJ44" s="115"/>
      <c r="FK44" s="115"/>
      <c r="FL44" s="115"/>
      <c r="FM44" s="115"/>
      <c r="FN44" s="115"/>
      <c r="FO44" s="115"/>
      <c r="FP44" s="115"/>
      <c r="FQ44" s="115"/>
      <c r="FR44" s="115"/>
      <c r="FS44" s="115"/>
      <c r="FT44" s="115"/>
      <c r="FU44" s="115"/>
      <c r="FV44" s="115"/>
      <c r="FW44" s="115"/>
      <c r="FX44" s="115"/>
      <c r="FY44" s="115"/>
      <c r="FZ44" s="115"/>
      <c r="GA44" s="115"/>
      <c r="GB44" s="115"/>
      <c r="GC44" s="115"/>
      <c r="GD44" s="115"/>
      <c r="GE44" s="115"/>
      <c r="GF44" s="115"/>
      <c r="GG44" s="115"/>
      <c r="GH44" s="115"/>
      <c r="GI44" s="115"/>
      <c r="GJ44" s="115"/>
      <c r="GK44" s="115"/>
      <c r="GL44" s="115"/>
      <c r="GM44" s="115"/>
      <c r="GN44" s="115"/>
      <c r="GO44" s="115"/>
      <c r="GP44" s="115"/>
      <c r="GQ44" s="115"/>
      <c r="GR44" s="115"/>
      <c r="GS44" s="115"/>
      <c r="GT44" s="115"/>
      <c r="GU44" s="115"/>
      <c r="GV44" s="115"/>
      <c r="GW44" s="115"/>
      <c r="GX44" s="115"/>
      <c r="GY44" s="115"/>
      <c r="GZ44" s="115"/>
      <c r="HA44" s="115"/>
      <c r="HB44" s="115"/>
      <c r="HC44" s="115"/>
      <c r="HD44" s="115"/>
      <c r="HE44" s="115"/>
      <c r="HF44" s="115"/>
      <c r="HG44" s="115"/>
      <c r="HH44" s="115"/>
      <c r="HI44" s="115"/>
      <c r="HJ44" s="115"/>
      <c r="HK44" s="115"/>
      <c r="HL44" s="115"/>
      <c r="HM44" s="115"/>
      <c r="HN44" s="115"/>
      <c r="HO44" s="115"/>
      <c r="HP44" s="115"/>
      <c r="HQ44" s="115"/>
      <c r="HR44" s="115"/>
      <c r="HS44" s="115"/>
      <c r="HT44" s="115"/>
      <c r="HU44" s="115"/>
      <c r="HV44" s="115"/>
      <c r="HW44" s="115"/>
      <c r="HX44" s="115"/>
      <c r="HY44" s="115"/>
      <c r="HZ44" s="115"/>
      <c r="IA44" s="115"/>
      <c r="IB44" s="115"/>
      <c r="IC44" s="115"/>
      <c r="ID44" s="115"/>
      <c r="IE44" s="115"/>
      <c r="IF44" s="115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</row>
    <row r="45" spans="1:819" ht="15" customHeight="1" x14ac:dyDescent="0.2">
      <c r="A45" s="22">
        <v>42</v>
      </c>
      <c r="B45" s="22"/>
      <c r="C45" s="23" t="s">
        <v>159</v>
      </c>
      <c r="D45" s="16" t="s">
        <v>160</v>
      </c>
      <c r="E45" s="17">
        <v>337</v>
      </c>
      <c r="F45" s="132" t="s">
        <v>224</v>
      </c>
      <c r="G45" s="131">
        <v>100565</v>
      </c>
      <c r="H45" s="16"/>
      <c r="I45" s="138">
        <v>36</v>
      </c>
      <c r="J45" s="35"/>
      <c r="K45" s="35"/>
      <c r="L45" s="35"/>
      <c r="M45" s="31"/>
      <c r="N45" s="31"/>
      <c r="O45" s="31"/>
      <c r="P45" s="31"/>
      <c r="Q45" s="31">
        <v>36</v>
      </c>
      <c r="R45" s="31"/>
      <c r="S45" s="32"/>
      <c r="T45" s="32"/>
      <c r="U45" s="16"/>
      <c r="V45" s="16" t="s">
        <v>180</v>
      </c>
      <c r="W4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5"/>
      <c r="CA45" s="115"/>
      <c r="CB45" s="115"/>
      <c r="CC45" s="115"/>
      <c r="CD45" s="115"/>
      <c r="CE45" s="115"/>
      <c r="CF45" s="115"/>
      <c r="CG45" s="115"/>
      <c r="CH45" s="115"/>
      <c r="CI45" s="115"/>
      <c r="CJ45" s="115"/>
      <c r="CK45" s="115"/>
      <c r="CL45" s="115"/>
      <c r="CM45" s="115"/>
      <c r="CN45" s="115"/>
      <c r="CO45" s="115"/>
      <c r="CP45" s="115"/>
      <c r="CQ45" s="115"/>
      <c r="CR45" s="115"/>
      <c r="CS45" s="115"/>
      <c r="CT45" s="115"/>
      <c r="CU45" s="115"/>
      <c r="CV45" s="115"/>
      <c r="CW45" s="115"/>
      <c r="CX45" s="115"/>
      <c r="CY45" s="115"/>
      <c r="CZ45" s="115"/>
      <c r="DA45" s="115"/>
      <c r="DB45" s="115"/>
      <c r="DC45" s="115"/>
      <c r="DD45" s="115"/>
      <c r="DE45" s="115"/>
      <c r="DF45" s="115"/>
      <c r="DG45" s="115"/>
      <c r="DH45" s="115"/>
      <c r="DI45" s="115"/>
      <c r="DJ45" s="115"/>
      <c r="DK45" s="115"/>
      <c r="DL45" s="115"/>
      <c r="DM45" s="115"/>
      <c r="DN45" s="115"/>
      <c r="DO45" s="115"/>
      <c r="DP45" s="115"/>
      <c r="DQ45" s="115"/>
      <c r="DR45" s="115"/>
      <c r="DS45" s="115"/>
      <c r="DT45" s="115"/>
      <c r="DU45" s="115"/>
      <c r="DV45" s="115"/>
      <c r="DW45" s="115"/>
      <c r="DX45" s="115"/>
      <c r="DY45" s="115"/>
      <c r="DZ45" s="115"/>
      <c r="EA45" s="115"/>
      <c r="EB45" s="115"/>
      <c r="EC45" s="115"/>
      <c r="ED45" s="115"/>
      <c r="EE45" s="115"/>
      <c r="EF45" s="115"/>
      <c r="EG45" s="115"/>
      <c r="EH45" s="115"/>
      <c r="EI45" s="115"/>
      <c r="EJ45" s="115"/>
      <c r="EK45" s="115"/>
      <c r="EL45" s="115"/>
      <c r="EM45" s="115"/>
      <c r="EN45" s="115"/>
      <c r="EO45" s="115"/>
      <c r="EP45" s="115"/>
      <c r="EQ45" s="115"/>
      <c r="ER45" s="115"/>
      <c r="ES45" s="115"/>
      <c r="ET45" s="115"/>
      <c r="EU45" s="115"/>
      <c r="EV45" s="115"/>
      <c r="EW45" s="115"/>
      <c r="EX45" s="115"/>
      <c r="EY45" s="115"/>
      <c r="EZ45" s="115"/>
      <c r="FA45" s="115"/>
      <c r="FB45" s="115"/>
      <c r="FC45" s="115"/>
      <c r="FD45" s="115"/>
      <c r="FE45" s="115"/>
      <c r="FF45" s="115"/>
      <c r="FG45" s="115"/>
      <c r="FH45" s="115"/>
      <c r="FI45" s="115"/>
      <c r="FJ45" s="115"/>
      <c r="FK45" s="115"/>
      <c r="FL45" s="115"/>
      <c r="FM45" s="115"/>
      <c r="FN45" s="115"/>
      <c r="FO45" s="115"/>
      <c r="FP45" s="115"/>
      <c r="FQ45" s="115"/>
      <c r="FR45" s="115"/>
      <c r="FS45" s="115"/>
      <c r="FT45" s="115"/>
      <c r="FU45" s="115"/>
      <c r="FV45" s="115"/>
      <c r="FW45" s="115"/>
      <c r="FX45" s="115"/>
      <c r="FY45" s="115"/>
      <c r="FZ45" s="115"/>
      <c r="GA45" s="115"/>
      <c r="GB45" s="115"/>
      <c r="GC45" s="115"/>
      <c r="GD45" s="115"/>
      <c r="GE45" s="115"/>
      <c r="GF45" s="115"/>
      <c r="GG45" s="115"/>
      <c r="GH45" s="115"/>
      <c r="GI45" s="115"/>
      <c r="GJ45" s="115"/>
      <c r="GK45" s="115"/>
      <c r="GL45" s="115"/>
      <c r="GM45" s="115"/>
      <c r="GN45" s="115"/>
      <c r="GO45" s="115"/>
      <c r="GP45" s="115"/>
      <c r="GQ45" s="115"/>
      <c r="GR45" s="115"/>
      <c r="GS45" s="115"/>
      <c r="GT45" s="115"/>
      <c r="GU45" s="115"/>
      <c r="GV45" s="115"/>
      <c r="GW45" s="115"/>
      <c r="GX45" s="115"/>
      <c r="GY45" s="115"/>
      <c r="GZ45" s="115"/>
      <c r="HA45" s="115"/>
      <c r="HB45" s="115"/>
      <c r="HC45" s="115"/>
      <c r="HD45" s="115"/>
      <c r="HE45" s="115"/>
      <c r="HF45" s="115"/>
      <c r="HG45" s="115"/>
      <c r="HH45" s="115"/>
      <c r="HI45" s="115"/>
      <c r="HJ45" s="115"/>
      <c r="HK45" s="115"/>
      <c r="HL45" s="115"/>
      <c r="HM45" s="115"/>
      <c r="HN45" s="115"/>
      <c r="HO45" s="115"/>
      <c r="HP45" s="115"/>
      <c r="HQ45" s="115"/>
      <c r="HR45" s="115"/>
      <c r="HS45" s="115"/>
      <c r="HT45" s="115"/>
      <c r="HU45" s="115"/>
      <c r="HV45" s="115"/>
      <c r="HW45" s="115"/>
      <c r="HX45" s="115"/>
      <c r="HY45" s="115"/>
      <c r="HZ45" s="115"/>
      <c r="IA45" s="115"/>
      <c r="IB45" s="115"/>
      <c r="IC45" s="115"/>
      <c r="ID45" s="115"/>
      <c r="IE45" s="115"/>
      <c r="IF45" s="11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</row>
    <row r="46" spans="1:819" ht="15" customHeight="1" x14ac:dyDescent="0.2">
      <c r="A46" s="22">
        <v>43</v>
      </c>
      <c r="B46" s="22"/>
      <c r="C46" s="23"/>
      <c r="D46" s="16" t="s">
        <v>67</v>
      </c>
      <c r="E46" s="17"/>
      <c r="F46" s="132" t="s">
        <v>221</v>
      </c>
      <c r="G46" s="131">
        <v>100566</v>
      </c>
      <c r="H46" s="16"/>
      <c r="I46" s="64">
        <v>208.93</v>
      </c>
      <c r="J46" s="35"/>
      <c r="K46" s="35"/>
      <c r="L46" s="35"/>
      <c r="M46" s="31">
        <v>208.93</v>
      </c>
      <c r="N46" s="31"/>
      <c r="O46" s="31"/>
      <c r="P46" s="31"/>
      <c r="Q46" s="31"/>
      <c r="R46" s="31"/>
      <c r="S46" s="32"/>
      <c r="T46" s="32"/>
      <c r="U46" s="16"/>
      <c r="V46" s="16" t="s">
        <v>181</v>
      </c>
      <c r="W46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  <c r="CB46" s="115"/>
      <c r="CC46" s="115"/>
      <c r="CD46" s="115"/>
      <c r="CE46" s="115"/>
      <c r="CF46" s="115"/>
      <c r="CG46" s="115"/>
      <c r="CH46" s="115"/>
      <c r="CI46" s="115"/>
      <c r="CJ46" s="115"/>
      <c r="CK46" s="115"/>
      <c r="CL46" s="115"/>
      <c r="CM46" s="115"/>
      <c r="CN46" s="115"/>
      <c r="CO46" s="115"/>
      <c r="CP46" s="115"/>
      <c r="CQ46" s="115"/>
      <c r="CR46" s="115"/>
      <c r="CS46" s="115"/>
      <c r="CT46" s="115"/>
      <c r="CU46" s="115"/>
      <c r="CV46" s="115"/>
      <c r="CW46" s="115"/>
      <c r="CX46" s="115"/>
      <c r="CY46" s="115"/>
      <c r="CZ46" s="115"/>
      <c r="DA46" s="115"/>
      <c r="DB46" s="115"/>
      <c r="DC46" s="115"/>
      <c r="DD46" s="115"/>
      <c r="DE46" s="115"/>
      <c r="DF46" s="115"/>
      <c r="DG46" s="115"/>
      <c r="DH46" s="115"/>
      <c r="DI46" s="115"/>
      <c r="DJ46" s="115"/>
      <c r="DK46" s="115"/>
      <c r="DL46" s="115"/>
      <c r="DM46" s="115"/>
      <c r="DN46" s="115"/>
      <c r="DO46" s="115"/>
      <c r="DP46" s="115"/>
      <c r="DQ46" s="115"/>
      <c r="DR46" s="115"/>
      <c r="DS46" s="115"/>
      <c r="DT46" s="115"/>
      <c r="DU46" s="115"/>
      <c r="DV46" s="115"/>
      <c r="DW46" s="115"/>
      <c r="DX46" s="115"/>
      <c r="DY46" s="115"/>
      <c r="DZ46" s="115"/>
      <c r="EA46" s="115"/>
      <c r="EB46" s="115"/>
      <c r="EC46" s="115"/>
      <c r="ED46" s="115"/>
      <c r="EE46" s="115"/>
      <c r="EF46" s="115"/>
      <c r="EG46" s="115"/>
      <c r="EH46" s="115"/>
      <c r="EI46" s="115"/>
      <c r="EJ46" s="115"/>
      <c r="EK46" s="115"/>
      <c r="EL46" s="115"/>
      <c r="EM46" s="115"/>
      <c r="EN46" s="115"/>
      <c r="EO46" s="115"/>
      <c r="EP46" s="115"/>
      <c r="EQ46" s="115"/>
      <c r="ER46" s="115"/>
      <c r="ES46" s="115"/>
      <c r="ET46" s="115"/>
      <c r="EU46" s="115"/>
      <c r="EV46" s="115"/>
      <c r="EW46" s="115"/>
      <c r="EX46" s="115"/>
      <c r="EY46" s="115"/>
      <c r="EZ46" s="115"/>
      <c r="FA46" s="115"/>
      <c r="FB46" s="115"/>
      <c r="FC46" s="115"/>
      <c r="FD46" s="115"/>
      <c r="FE46" s="115"/>
      <c r="FF46" s="115"/>
      <c r="FG46" s="115"/>
      <c r="FH46" s="115"/>
      <c r="FI46" s="115"/>
      <c r="FJ46" s="115"/>
      <c r="FK46" s="115"/>
      <c r="FL46" s="115"/>
      <c r="FM46" s="115"/>
      <c r="FN46" s="115"/>
      <c r="FO46" s="115"/>
      <c r="FP46" s="115"/>
      <c r="FQ46" s="115"/>
      <c r="FR46" s="115"/>
      <c r="FS46" s="115"/>
      <c r="FT46" s="115"/>
      <c r="FU46" s="115"/>
      <c r="FV46" s="115"/>
      <c r="FW46" s="115"/>
      <c r="FX46" s="115"/>
      <c r="FY46" s="115"/>
      <c r="FZ46" s="115"/>
      <c r="GA46" s="115"/>
      <c r="GB46" s="115"/>
      <c r="GC46" s="115"/>
      <c r="GD46" s="115"/>
      <c r="GE46" s="115"/>
      <c r="GF46" s="115"/>
      <c r="GG46" s="115"/>
      <c r="GH46" s="115"/>
      <c r="GI46" s="115"/>
      <c r="GJ46" s="115"/>
      <c r="GK46" s="115"/>
      <c r="GL46" s="115"/>
      <c r="GM46" s="115"/>
      <c r="GN46" s="115"/>
      <c r="GO46" s="115"/>
      <c r="GP46" s="115"/>
      <c r="GQ46" s="115"/>
      <c r="GR46" s="115"/>
      <c r="GS46" s="115"/>
      <c r="GT46" s="115"/>
      <c r="GU46" s="115"/>
      <c r="GV46" s="115"/>
      <c r="GW46" s="115"/>
      <c r="GX46" s="115"/>
      <c r="GY46" s="115"/>
      <c r="GZ46" s="115"/>
      <c r="HA46" s="115"/>
      <c r="HB46" s="115"/>
      <c r="HC46" s="115"/>
      <c r="HD46" s="115"/>
      <c r="HE46" s="115"/>
      <c r="HF46" s="115"/>
      <c r="HG46" s="115"/>
      <c r="HH46" s="115"/>
      <c r="HI46" s="115"/>
      <c r="HJ46" s="115"/>
      <c r="HK46" s="115"/>
      <c r="HL46" s="115"/>
      <c r="HM46" s="115"/>
      <c r="HN46" s="115"/>
      <c r="HO46" s="115"/>
      <c r="HP46" s="115"/>
      <c r="HQ46" s="115"/>
      <c r="HR46" s="115"/>
      <c r="HS46" s="115"/>
      <c r="HT46" s="115"/>
      <c r="HU46" s="115"/>
      <c r="HV46" s="115"/>
      <c r="HW46" s="115"/>
      <c r="HX46" s="115"/>
      <c r="HY46" s="115"/>
      <c r="HZ46" s="115"/>
      <c r="IA46" s="115"/>
      <c r="IB46" s="115"/>
      <c r="IC46" s="115"/>
      <c r="ID46" s="115"/>
      <c r="IE46" s="115"/>
      <c r="IF46" s="115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</row>
    <row r="47" spans="1:819" ht="15" customHeight="1" x14ac:dyDescent="0.2">
      <c r="A47" s="22">
        <v>44</v>
      </c>
      <c r="B47" s="22"/>
      <c r="C47" s="23"/>
      <c r="D47" s="16" t="s">
        <v>161</v>
      </c>
      <c r="E47" s="17"/>
      <c r="F47" s="132" t="s">
        <v>222</v>
      </c>
      <c r="G47" s="131">
        <v>100567</v>
      </c>
      <c r="H47" s="16"/>
      <c r="I47" s="64">
        <v>32.020000000000003</v>
      </c>
      <c r="J47" s="35"/>
      <c r="K47" s="35"/>
      <c r="L47" s="35"/>
      <c r="M47" s="31"/>
      <c r="N47" s="31">
        <v>32.020000000000003</v>
      </c>
      <c r="O47" s="31"/>
      <c r="P47" s="31"/>
      <c r="Q47" s="31"/>
      <c r="R47" s="31"/>
      <c r="S47" s="32"/>
      <c r="T47" s="32"/>
      <c r="U47" s="16"/>
      <c r="V47" s="16" t="s">
        <v>131</v>
      </c>
      <c r="W47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5"/>
      <c r="BR47" s="115"/>
      <c r="BS47" s="115"/>
      <c r="BT47" s="115"/>
      <c r="BU47" s="115"/>
      <c r="BV47" s="115"/>
      <c r="BW47" s="115"/>
      <c r="BX47" s="115"/>
      <c r="BY47" s="115"/>
      <c r="BZ47" s="115"/>
      <c r="CA47" s="115"/>
      <c r="CB47" s="115"/>
      <c r="CC47" s="115"/>
      <c r="CD47" s="115"/>
      <c r="CE47" s="115"/>
      <c r="CF47" s="115"/>
      <c r="CG47" s="115"/>
      <c r="CH47" s="115"/>
      <c r="CI47" s="115"/>
      <c r="CJ47" s="115"/>
      <c r="CK47" s="115"/>
      <c r="CL47" s="115"/>
      <c r="CM47" s="115"/>
      <c r="CN47" s="115"/>
      <c r="CO47" s="115"/>
      <c r="CP47" s="115"/>
      <c r="CQ47" s="115"/>
      <c r="CR47" s="115"/>
      <c r="CS47" s="115"/>
      <c r="CT47" s="115"/>
      <c r="CU47" s="115"/>
      <c r="CV47" s="115"/>
      <c r="CW47" s="115"/>
      <c r="CX47" s="115"/>
      <c r="CY47" s="115"/>
      <c r="CZ47" s="115"/>
      <c r="DA47" s="115"/>
      <c r="DB47" s="115"/>
      <c r="DC47" s="115"/>
      <c r="DD47" s="115"/>
      <c r="DE47" s="115"/>
      <c r="DF47" s="115"/>
      <c r="DG47" s="115"/>
      <c r="DH47" s="115"/>
      <c r="DI47" s="115"/>
      <c r="DJ47" s="115"/>
      <c r="DK47" s="115"/>
      <c r="DL47" s="115"/>
      <c r="DM47" s="115"/>
      <c r="DN47" s="115"/>
      <c r="DO47" s="115"/>
      <c r="DP47" s="115"/>
      <c r="DQ47" s="115"/>
      <c r="DR47" s="115"/>
      <c r="DS47" s="115"/>
      <c r="DT47" s="115"/>
      <c r="DU47" s="115"/>
      <c r="DV47" s="115"/>
      <c r="DW47" s="115"/>
      <c r="DX47" s="115"/>
      <c r="DY47" s="115"/>
      <c r="DZ47" s="115"/>
      <c r="EA47" s="115"/>
      <c r="EB47" s="115"/>
      <c r="EC47" s="115"/>
      <c r="ED47" s="115"/>
      <c r="EE47" s="115"/>
      <c r="EF47" s="115"/>
      <c r="EG47" s="115"/>
      <c r="EH47" s="115"/>
      <c r="EI47" s="115"/>
      <c r="EJ47" s="115"/>
      <c r="EK47" s="115"/>
      <c r="EL47" s="115"/>
      <c r="EM47" s="115"/>
      <c r="EN47" s="115"/>
      <c r="EO47" s="115"/>
      <c r="EP47" s="115"/>
      <c r="EQ47" s="115"/>
      <c r="ER47" s="115"/>
      <c r="ES47" s="115"/>
      <c r="ET47" s="115"/>
      <c r="EU47" s="115"/>
      <c r="EV47" s="115"/>
      <c r="EW47" s="115"/>
      <c r="EX47" s="115"/>
      <c r="EY47" s="115"/>
      <c r="EZ47" s="115"/>
      <c r="FA47" s="115"/>
      <c r="FB47" s="115"/>
      <c r="FC47" s="115"/>
      <c r="FD47" s="115"/>
      <c r="FE47" s="115"/>
      <c r="FF47" s="115"/>
      <c r="FG47" s="115"/>
      <c r="FH47" s="115"/>
      <c r="FI47" s="115"/>
      <c r="FJ47" s="115"/>
      <c r="FK47" s="115"/>
      <c r="FL47" s="115"/>
      <c r="FM47" s="115"/>
      <c r="FN47" s="115"/>
      <c r="FO47" s="115"/>
      <c r="FP47" s="115"/>
      <c r="FQ47" s="115"/>
      <c r="FR47" s="115"/>
      <c r="FS47" s="115"/>
      <c r="FT47" s="115"/>
      <c r="FU47" s="115"/>
      <c r="FV47" s="115"/>
      <c r="FW47" s="115"/>
      <c r="FX47" s="115"/>
      <c r="FY47" s="115"/>
      <c r="FZ47" s="115"/>
      <c r="GA47" s="115"/>
      <c r="GB47" s="115"/>
      <c r="GC47" s="115"/>
      <c r="GD47" s="115"/>
      <c r="GE47" s="115"/>
      <c r="GF47" s="115"/>
      <c r="GG47" s="115"/>
      <c r="GH47" s="115"/>
      <c r="GI47" s="115"/>
      <c r="GJ47" s="115"/>
      <c r="GK47" s="115"/>
      <c r="GL47" s="115"/>
      <c r="GM47" s="115"/>
      <c r="GN47" s="115"/>
      <c r="GO47" s="115"/>
      <c r="GP47" s="115"/>
      <c r="GQ47" s="115"/>
      <c r="GR47" s="115"/>
      <c r="GS47" s="115"/>
      <c r="GT47" s="115"/>
      <c r="GU47" s="115"/>
      <c r="GV47" s="115"/>
      <c r="GW47" s="115"/>
      <c r="GX47" s="115"/>
      <c r="GY47" s="115"/>
      <c r="GZ47" s="115"/>
      <c r="HA47" s="115"/>
      <c r="HB47" s="115"/>
      <c r="HC47" s="115"/>
      <c r="HD47" s="115"/>
      <c r="HE47" s="115"/>
      <c r="HF47" s="115"/>
      <c r="HG47" s="115"/>
      <c r="HH47" s="115"/>
      <c r="HI47" s="115"/>
      <c r="HJ47" s="115"/>
      <c r="HK47" s="115"/>
      <c r="HL47" s="115"/>
      <c r="HM47" s="115"/>
      <c r="HN47" s="115"/>
      <c r="HO47" s="115"/>
      <c r="HP47" s="115"/>
      <c r="HQ47" s="115"/>
      <c r="HR47" s="115"/>
      <c r="HS47" s="115"/>
      <c r="HT47" s="115"/>
      <c r="HU47" s="115"/>
      <c r="HV47" s="115"/>
      <c r="HW47" s="115"/>
      <c r="HX47" s="115"/>
      <c r="HY47" s="115"/>
      <c r="HZ47" s="115"/>
      <c r="IA47" s="115"/>
      <c r="IB47" s="115"/>
      <c r="IC47" s="115"/>
      <c r="ID47" s="115"/>
      <c r="IE47" s="115"/>
      <c r="IF47" s="115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</row>
    <row r="48" spans="1:819" ht="15" customHeight="1" x14ac:dyDescent="0.2">
      <c r="B48" s="22"/>
      <c r="C48" s="23"/>
      <c r="D48" s="16" t="s">
        <v>162</v>
      </c>
      <c r="E48" s="17"/>
      <c r="F48" s="132" t="s">
        <v>225</v>
      </c>
      <c r="G48" s="131">
        <v>100568</v>
      </c>
      <c r="H48" s="16"/>
      <c r="I48" s="64">
        <v>1634.22</v>
      </c>
      <c r="J48" s="28"/>
      <c r="K48" s="28"/>
      <c r="L48" s="28"/>
      <c r="M48" s="20"/>
      <c r="N48" s="20"/>
      <c r="O48" s="20"/>
      <c r="P48" s="20"/>
      <c r="Q48" s="20">
        <v>1634.22</v>
      </c>
      <c r="R48" s="20"/>
      <c r="S48" s="16">
        <v>272.37</v>
      </c>
      <c r="T48" s="16"/>
      <c r="U48" s="16"/>
      <c r="V48" s="16" t="s">
        <v>182</v>
      </c>
      <c r="W48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15"/>
      <c r="BR48" s="115"/>
      <c r="BS48" s="115"/>
      <c r="BT48" s="115"/>
      <c r="BU48" s="115"/>
      <c r="BV48" s="115"/>
      <c r="BW48" s="115"/>
      <c r="BX48" s="115"/>
      <c r="BY48" s="115"/>
      <c r="BZ48" s="115"/>
      <c r="CA48" s="115"/>
      <c r="CB48" s="115"/>
      <c r="CC48" s="115"/>
      <c r="CD48" s="115"/>
      <c r="CE48" s="115"/>
      <c r="CF48" s="115"/>
      <c r="CG48" s="115"/>
      <c r="CH48" s="115"/>
      <c r="CI48" s="115"/>
      <c r="CJ48" s="115"/>
      <c r="CK48" s="115"/>
      <c r="CL48" s="115"/>
      <c r="CM48" s="115"/>
      <c r="CN48" s="115"/>
      <c r="CO48" s="115"/>
      <c r="CP48" s="115"/>
      <c r="CQ48" s="115"/>
      <c r="CR48" s="115"/>
      <c r="CS48" s="115"/>
      <c r="CT48" s="115"/>
      <c r="CU48" s="115"/>
      <c r="CV48" s="115"/>
      <c r="CW48" s="115"/>
      <c r="CX48" s="115"/>
      <c r="CY48" s="115"/>
      <c r="CZ48" s="115"/>
      <c r="DA48" s="115"/>
      <c r="DB48" s="115"/>
      <c r="DC48" s="115"/>
      <c r="DD48" s="115"/>
      <c r="DE48" s="115"/>
      <c r="DF48" s="115"/>
      <c r="DG48" s="115"/>
      <c r="DH48" s="115"/>
      <c r="DI48" s="115"/>
      <c r="DJ48" s="115"/>
      <c r="DK48" s="115"/>
      <c r="DL48" s="115"/>
      <c r="DM48" s="115"/>
      <c r="DN48" s="115"/>
      <c r="DO48" s="115"/>
      <c r="DP48" s="115"/>
      <c r="DQ48" s="115"/>
      <c r="DR48" s="115"/>
      <c r="DS48" s="115"/>
      <c r="DT48" s="115"/>
      <c r="DU48" s="115"/>
      <c r="DV48" s="115"/>
      <c r="DW48" s="115"/>
      <c r="DX48" s="115"/>
      <c r="DY48" s="115"/>
      <c r="DZ48" s="115"/>
      <c r="EA48" s="115"/>
      <c r="EB48" s="115"/>
      <c r="EC48" s="115"/>
      <c r="ED48" s="115"/>
      <c r="EE48" s="115"/>
      <c r="EF48" s="115"/>
      <c r="EG48" s="115"/>
      <c r="EH48" s="115"/>
      <c r="EI48" s="115"/>
      <c r="EJ48" s="115"/>
      <c r="EK48" s="115"/>
      <c r="EL48" s="115"/>
      <c r="EM48" s="115"/>
      <c r="EN48" s="115"/>
      <c r="EO48" s="115"/>
      <c r="EP48" s="115"/>
      <c r="EQ48" s="115"/>
      <c r="ER48" s="115"/>
      <c r="ES48" s="115"/>
      <c r="ET48" s="115"/>
      <c r="EU48" s="115"/>
      <c r="EV48" s="115"/>
      <c r="EW48" s="115"/>
      <c r="EX48" s="115"/>
      <c r="EY48" s="115"/>
      <c r="EZ48" s="115"/>
      <c r="FA48" s="115"/>
      <c r="FB48" s="115"/>
      <c r="FC48" s="115"/>
      <c r="FD48" s="115"/>
      <c r="FE48" s="115"/>
      <c r="FF48" s="115"/>
      <c r="FG48" s="115"/>
      <c r="FH48" s="115"/>
      <c r="FI48" s="115"/>
      <c r="FJ48" s="115"/>
      <c r="FK48" s="115"/>
      <c r="FL48" s="115"/>
      <c r="FM48" s="115"/>
      <c r="FN48" s="115"/>
      <c r="FO48" s="115"/>
      <c r="FP48" s="115"/>
      <c r="FQ48" s="115"/>
      <c r="FR48" s="115"/>
      <c r="FS48" s="115"/>
      <c r="FT48" s="115"/>
      <c r="FU48" s="115"/>
      <c r="FV48" s="115"/>
      <c r="FW48" s="115"/>
      <c r="FX48" s="115"/>
      <c r="FY48" s="115"/>
      <c r="FZ48" s="115"/>
      <c r="GA48" s="115"/>
      <c r="GB48" s="115"/>
      <c r="GC48" s="115"/>
      <c r="GD48" s="115"/>
      <c r="GE48" s="115"/>
      <c r="GF48" s="115"/>
      <c r="GG48" s="115"/>
      <c r="GH48" s="115"/>
      <c r="GI48" s="115"/>
      <c r="GJ48" s="115"/>
      <c r="GK48" s="115"/>
      <c r="GL48" s="115"/>
      <c r="GM48" s="115"/>
      <c r="GN48" s="115"/>
      <c r="GO48" s="115"/>
      <c r="GP48" s="115"/>
      <c r="GQ48" s="115"/>
      <c r="GR48" s="115"/>
      <c r="GS48" s="115"/>
      <c r="GT48" s="115"/>
      <c r="GU48" s="115"/>
      <c r="GV48" s="115"/>
      <c r="GW48" s="115"/>
      <c r="GX48" s="115"/>
      <c r="GY48" s="115"/>
      <c r="GZ48" s="115"/>
      <c r="HA48" s="115"/>
      <c r="HB48" s="115"/>
      <c r="HC48" s="115"/>
      <c r="HD48" s="115"/>
      <c r="HE48" s="115"/>
      <c r="HF48" s="115"/>
      <c r="HG48" s="115"/>
      <c r="HH48" s="115"/>
      <c r="HI48" s="115"/>
      <c r="HJ48" s="115"/>
      <c r="HK48" s="115"/>
      <c r="HL48" s="115"/>
      <c r="HM48" s="115"/>
      <c r="HN48" s="115"/>
      <c r="HO48" s="115"/>
      <c r="HP48" s="115"/>
      <c r="HQ48" s="115"/>
      <c r="HR48" s="115"/>
      <c r="HS48" s="115"/>
      <c r="HT48" s="115"/>
      <c r="HU48" s="115"/>
      <c r="HV48" s="115"/>
      <c r="HW48" s="115"/>
      <c r="HX48" s="115"/>
      <c r="HY48" s="115"/>
      <c r="HZ48" s="115"/>
      <c r="IA48" s="115"/>
      <c r="IB48" s="115"/>
      <c r="IC48" s="115"/>
      <c r="ID48" s="115"/>
      <c r="IE48" s="115"/>
      <c r="IF48" s="115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</row>
    <row r="49" spans="2:818" ht="15" customHeight="1" x14ac:dyDescent="0.2">
      <c r="B49" s="22"/>
      <c r="C49" s="23" t="s">
        <v>175</v>
      </c>
      <c r="D49" s="16" t="s">
        <v>176</v>
      </c>
      <c r="E49" s="17">
        <v>339</v>
      </c>
      <c r="F49" s="132" t="s">
        <v>237</v>
      </c>
      <c r="G49" s="131" t="s">
        <v>177</v>
      </c>
      <c r="H49" s="16">
        <v>5447.09</v>
      </c>
      <c r="I49" s="64"/>
      <c r="J49" s="28"/>
      <c r="K49" s="28">
        <v>5447.09</v>
      </c>
      <c r="L49" s="28"/>
      <c r="M49" s="20"/>
      <c r="N49" s="20"/>
      <c r="O49" s="20"/>
      <c r="P49" s="20"/>
      <c r="Q49" s="20"/>
      <c r="R49" s="20"/>
      <c r="S49" s="16"/>
      <c r="T49" s="16"/>
      <c r="U49" s="16"/>
      <c r="V49" s="16" t="s">
        <v>183</v>
      </c>
      <c r="W49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  <c r="BR49" s="115"/>
      <c r="BS49" s="115"/>
      <c r="BT49" s="115"/>
      <c r="BU49" s="115"/>
      <c r="BV49" s="115"/>
      <c r="BW49" s="115"/>
      <c r="BX49" s="115"/>
      <c r="BY49" s="115"/>
      <c r="BZ49" s="115"/>
      <c r="CA49" s="115"/>
      <c r="CB49" s="115"/>
      <c r="CC49" s="115"/>
      <c r="CD49" s="115"/>
      <c r="CE49" s="115"/>
      <c r="CF49" s="115"/>
      <c r="CG49" s="115"/>
      <c r="CH49" s="115"/>
      <c r="CI49" s="115"/>
      <c r="CJ49" s="115"/>
      <c r="CK49" s="115"/>
      <c r="CL49" s="115"/>
      <c r="CM49" s="115"/>
      <c r="CN49" s="115"/>
      <c r="CO49" s="115"/>
      <c r="CP49" s="115"/>
      <c r="CQ49" s="115"/>
      <c r="CR49" s="115"/>
      <c r="CS49" s="115"/>
      <c r="CT49" s="115"/>
      <c r="CU49" s="115"/>
      <c r="CV49" s="115"/>
      <c r="CW49" s="115"/>
      <c r="CX49" s="115"/>
      <c r="CY49" s="115"/>
      <c r="CZ49" s="115"/>
      <c r="DA49" s="115"/>
      <c r="DB49" s="115"/>
      <c r="DC49" s="115"/>
      <c r="DD49" s="115"/>
      <c r="DE49" s="115"/>
      <c r="DF49" s="115"/>
      <c r="DG49" s="115"/>
      <c r="DH49" s="115"/>
      <c r="DI49" s="115"/>
      <c r="DJ49" s="115"/>
      <c r="DK49" s="115"/>
      <c r="DL49" s="115"/>
      <c r="DM49" s="115"/>
      <c r="DN49" s="115"/>
      <c r="DO49" s="115"/>
      <c r="DP49" s="115"/>
      <c r="DQ49" s="115"/>
      <c r="DR49" s="115"/>
      <c r="DS49" s="115"/>
      <c r="DT49" s="115"/>
      <c r="DU49" s="115"/>
      <c r="DV49" s="115"/>
      <c r="DW49" s="115"/>
      <c r="DX49" s="115"/>
      <c r="DY49" s="115"/>
      <c r="DZ49" s="115"/>
      <c r="EA49" s="115"/>
      <c r="EB49" s="115"/>
      <c r="EC49" s="115"/>
      <c r="ED49" s="115"/>
      <c r="EE49" s="115"/>
      <c r="EF49" s="115"/>
      <c r="EG49" s="115"/>
      <c r="EH49" s="115"/>
      <c r="EI49" s="115"/>
      <c r="EJ49" s="115"/>
      <c r="EK49" s="115"/>
      <c r="EL49" s="115"/>
      <c r="EM49" s="115"/>
      <c r="EN49" s="115"/>
      <c r="EO49" s="115"/>
      <c r="EP49" s="115"/>
      <c r="EQ49" s="115"/>
      <c r="ER49" s="115"/>
      <c r="ES49" s="115"/>
      <c r="ET49" s="115"/>
      <c r="EU49" s="115"/>
      <c r="EV49" s="115"/>
      <c r="EW49" s="115"/>
      <c r="EX49" s="115"/>
      <c r="EY49" s="115"/>
      <c r="EZ49" s="115"/>
      <c r="FA49" s="115"/>
      <c r="FB49" s="115"/>
      <c r="FC49" s="115"/>
      <c r="FD49" s="115"/>
      <c r="FE49" s="115"/>
      <c r="FF49" s="115"/>
      <c r="FG49" s="115"/>
      <c r="FH49" s="115"/>
      <c r="FI49" s="115"/>
      <c r="FJ49" s="115"/>
      <c r="FK49" s="115"/>
      <c r="FL49" s="115"/>
      <c r="FM49" s="115"/>
      <c r="FN49" s="115"/>
      <c r="FO49" s="115"/>
      <c r="FP49" s="115"/>
      <c r="FQ49" s="115"/>
      <c r="FR49" s="115"/>
      <c r="FS49" s="115"/>
      <c r="FT49" s="115"/>
      <c r="FU49" s="115"/>
      <c r="FV49" s="115"/>
      <c r="FW49" s="115"/>
      <c r="FX49" s="115"/>
      <c r="FY49" s="115"/>
      <c r="FZ49" s="115"/>
      <c r="GA49" s="115"/>
      <c r="GB49" s="115"/>
      <c r="GC49" s="115"/>
      <c r="GD49" s="115"/>
      <c r="GE49" s="115"/>
      <c r="GF49" s="115"/>
      <c r="GG49" s="115"/>
      <c r="GH49" s="115"/>
      <c r="GI49" s="115"/>
      <c r="GJ49" s="115"/>
      <c r="GK49" s="115"/>
      <c r="GL49" s="115"/>
      <c r="GM49" s="115"/>
      <c r="GN49" s="115"/>
      <c r="GO49" s="115"/>
      <c r="GP49" s="115"/>
      <c r="GQ49" s="115"/>
      <c r="GR49" s="115"/>
      <c r="GS49" s="115"/>
      <c r="GT49" s="115"/>
      <c r="GU49" s="115"/>
      <c r="GV49" s="115"/>
      <c r="GW49" s="115"/>
      <c r="GX49" s="115"/>
      <c r="GY49" s="115"/>
      <c r="GZ49" s="115"/>
      <c r="HA49" s="115"/>
      <c r="HB49" s="115"/>
      <c r="HC49" s="115"/>
      <c r="HD49" s="115"/>
      <c r="HE49" s="115"/>
      <c r="HF49" s="115"/>
      <c r="HG49" s="115"/>
      <c r="HH49" s="115"/>
      <c r="HI49" s="115"/>
      <c r="HJ49" s="115"/>
      <c r="HK49" s="115"/>
      <c r="HL49" s="115"/>
      <c r="HM49" s="115"/>
      <c r="HN49" s="115"/>
      <c r="HO49" s="115"/>
      <c r="HP49" s="115"/>
      <c r="HQ49" s="115"/>
      <c r="HR49" s="115"/>
      <c r="HS49" s="115"/>
      <c r="HT49" s="115"/>
      <c r="HU49" s="115"/>
      <c r="HV49" s="115"/>
      <c r="HW49" s="115"/>
      <c r="HX49" s="115"/>
      <c r="HY49" s="115"/>
      <c r="HZ49" s="115"/>
      <c r="IA49" s="115"/>
      <c r="IB49" s="115"/>
      <c r="IC49" s="115"/>
      <c r="ID49" s="115"/>
      <c r="IE49" s="115"/>
      <c r="IF49" s="115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</row>
    <row r="50" spans="2:818" ht="15" customHeight="1" x14ac:dyDescent="0.2">
      <c r="B50" s="22"/>
      <c r="D50" s="2" t="s">
        <v>67</v>
      </c>
      <c r="E50" s="17"/>
      <c r="F50" s="133" t="s">
        <v>217</v>
      </c>
      <c r="G50" s="130">
        <v>100569</v>
      </c>
      <c r="H50" s="16"/>
      <c r="I50" s="62">
        <v>208.93</v>
      </c>
      <c r="J50" s="13"/>
      <c r="K50" s="28"/>
      <c r="L50" s="28"/>
      <c r="M50" s="20">
        <v>208.93</v>
      </c>
      <c r="N50" s="20"/>
      <c r="O50" s="20"/>
      <c r="P50" s="20"/>
      <c r="Q50" s="20"/>
      <c r="R50" s="20"/>
      <c r="T50" s="16"/>
      <c r="U50" s="16"/>
      <c r="V50" s="16" t="s">
        <v>188</v>
      </c>
      <c r="W50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5"/>
      <c r="BR50" s="115"/>
      <c r="BS50" s="115"/>
      <c r="BT50" s="115"/>
      <c r="BU50" s="115"/>
      <c r="BV50" s="115"/>
      <c r="BW50" s="115"/>
      <c r="BX50" s="115"/>
      <c r="BY50" s="115"/>
      <c r="BZ50" s="115"/>
      <c r="CA50" s="115"/>
      <c r="CB50" s="115"/>
      <c r="CC50" s="115"/>
      <c r="CD50" s="115"/>
      <c r="CE50" s="115"/>
      <c r="CF50" s="115"/>
      <c r="CG50" s="115"/>
      <c r="CH50" s="115"/>
      <c r="CI50" s="115"/>
      <c r="CJ50" s="115"/>
      <c r="CK50" s="115"/>
      <c r="CL50" s="115"/>
      <c r="CM50" s="115"/>
      <c r="CN50" s="115"/>
      <c r="CO50" s="115"/>
      <c r="CP50" s="115"/>
      <c r="CQ50" s="115"/>
      <c r="CR50" s="115"/>
      <c r="CS50" s="115"/>
      <c r="CT50" s="115"/>
      <c r="CU50" s="115"/>
      <c r="CV50" s="115"/>
      <c r="CW50" s="115"/>
      <c r="CX50" s="115"/>
      <c r="CY50" s="115"/>
      <c r="CZ50" s="115"/>
      <c r="DA50" s="115"/>
      <c r="DB50" s="115"/>
      <c r="DC50" s="115"/>
      <c r="DD50" s="115"/>
      <c r="DE50" s="115"/>
      <c r="DF50" s="115"/>
      <c r="DG50" s="115"/>
      <c r="DH50" s="115"/>
      <c r="DI50" s="115"/>
      <c r="DJ50" s="115"/>
      <c r="DK50" s="115"/>
      <c r="DL50" s="115"/>
      <c r="DM50" s="115"/>
      <c r="DN50" s="115"/>
      <c r="DO50" s="115"/>
      <c r="DP50" s="115"/>
      <c r="DQ50" s="115"/>
      <c r="DR50" s="115"/>
      <c r="DS50" s="115"/>
      <c r="DT50" s="115"/>
      <c r="DU50" s="115"/>
      <c r="DV50" s="115"/>
      <c r="DW50" s="115"/>
      <c r="DX50" s="115"/>
      <c r="DY50" s="115"/>
      <c r="DZ50" s="115"/>
      <c r="EA50" s="115"/>
      <c r="EB50" s="115"/>
      <c r="EC50" s="115"/>
      <c r="ED50" s="115"/>
      <c r="EE50" s="115"/>
      <c r="EF50" s="115"/>
      <c r="EG50" s="115"/>
      <c r="EH50" s="115"/>
      <c r="EI50" s="115"/>
      <c r="EJ50" s="115"/>
      <c r="EK50" s="115"/>
      <c r="EL50" s="115"/>
      <c r="EM50" s="115"/>
      <c r="EN50" s="115"/>
      <c r="EO50" s="115"/>
      <c r="EP50" s="115"/>
      <c r="EQ50" s="115"/>
      <c r="ER50" s="115"/>
      <c r="ES50" s="115"/>
      <c r="ET50" s="115"/>
      <c r="EU50" s="115"/>
      <c r="EV50" s="115"/>
      <c r="EW50" s="115"/>
      <c r="EX50" s="115"/>
      <c r="EY50" s="115"/>
      <c r="EZ50" s="115"/>
      <c r="FA50" s="115"/>
      <c r="FB50" s="115"/>
      <c r="FC50" s="115"/>
      <c r="FD50" s="115"/>
      <c r="FE50" s="115"/>
      <c r="FF50" s="115"/>
      <c r="FG50" s="115"/>
      <c r="FH50" s="115"/>
      <c r="FI50" s="115"/>
      <c r="FJ50" s="115"/>
      <c r="FK50" s="115"/>
      <c r="FL50" s="115"/>
      <c r="FM50" s="115"/>
      <c r="FN50" s="115"/>
      <c r="FO50" s="115"/>
      <c r="FP50" s="115"/>
      <c r="FQ50" s="115"/>
      <c r="FR50" s="115"/>
      <c r="FS50" s="115"/>
      <c r="FT50" s="115"/>
      <c r="FU50" s="115"/>
      <c r="FV50" s="115"/>
      <c r="FW50" s="115"/>
      <c r="FX50" s="115"/>
      <c r="FY50" s="115"/>
      <c r="FZ50" s="115"/>
      <c r="GA50" s="115"/>
      <c r="GB50" s="115"/>
      <c r="GC50" s="115"/>
      <c r="GD50" s="115"/>
      <c r="GE50" s="115"/>
      <c r="GF50" s="115"/>
      <c r="GG50" s="115"/>
      <c r="GH50" s="115"/>
      <c r="GI50" s="115"/>
      <c r="GJ50" s="115"/>
      <c r="GK50" s="115"/>
      <c r="GL50" s="115"/>
      <c r="GM50" s="115"/>
      <c r="GN50" s="115"/>
      <c r="GO50" s="115"/>
      <c r="GP50" s="115"/>
      <c r="GQ50" s="115"/>
      <c r="GR50" s="115"/>
      <c r="GS50" s="115"/>
      <c r="GT50" s="115"/>
      <c r="GU50" s="115"/>
      <c r="GV50" s="115"/>
      <c r="GW50" s="115"/>
      <c r="GX50" s="115"/>
      <c r="GY50" s="115"/>
      <c r="GZ50" s="115"/>
      <c r="HA50" s="115"/>
      <c r="HB50" s="115"/>
      <c r="HC50" s="115"/>
      <c r="HD50" s="115"/>
      <c r="HE50" s="115"/>
      <c r="HF50" s="115"/>
      <c r="HG50" s="115"/>
      <c r="HH50" s="115"/>
      <c r="HI50" s="115"/>
      <c r="HJ50" s="115"/>
      <c r="HK50" s="115"/>
      <c r="HL50" s="115"/>
      <c r="HM50" s="115"/>
      <c r="HN50" s="115"/>
      <c r="HO50" s="115"/>
      <c r="HP50" s="115"/>
      <c r="HQ50" s="115"/>
      <c r="HR50" s="115"/>
      <c r="HS50" s="115"/>
      <c r="HT50" s="115"/>
      <c r="HU50" s="115"/>
      <c r="HV50" s="115"/>
      <c r="HW50" s="115"/>
      <c r="HX50" s="115"/>
      <c r="HY50" s="115"/>
      <c r="HZ50" s="115"/>
      <c r="IA50" s="115"/>
      <c r="IB50" s="115"/>
      <c r="IC50" s="115"/>
      <c r="ID50" s="115"/>
      <c r="IE50" s="115"/>
      <c r="IF50" s="115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</row>
    <row r="51" spans="2:818" ht="15" customHeight="1" x14ac:dyDescent="0.2">
      <c r="B51" s="22"/>
      <c r="C51" s="23" t="s">
        <v>178</v>
      </c>
      <c r="D51" s="16" t="s">
        <v>170</v>
      </c>
      <c r="E51" s="17"/>
      <c r="F51" s="132" t="s">
        <v>236</v>
      </c>
      <c r="G51" s="131" t="s">
        <v>179</v>
      </c>
      <c r="H51" s="16">
        <v>143</v>
      </c>
      <c r="I51" s="62"/>
      <c r="J51" s="13"/>
      <c r="K51" s="28">
        <v>143</v>
      </c>
      <c r="L51" s="28"/>
      <c r="M51" s="20"/>
      <c r="N51" s="20"/>
      <c r="O51" s="20"/>
      <c r="P51" s="20"/>
      <c r="Q51" s="20"/>
      <c r="R51" s="20"/>
      <c r="S51" s="16"/>
      <c r="T51" s="16"/>
      <c r="U51" s="16"/>
      <c r="V51" s="16" t="s">
        <v>189</v>
      </c>
      <c r="W51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/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/>
      <c r="CT51" s="115"/>
      <c r="CU51" s="115"/>
      <c r="CV51" s="115"/>
      <c r="CW51" s="115"/>
      <c r="CX51" s="115"/>
      <c r="CY51" s="115"/>
      <c r="CZ51" s="115"/>
      <c r="DA51" s="115"/>
      <c r="DB51" s="115"/>
      <c r="DC51" s="115"/>
      <c r="DD51" s="115"/>
      <c r="DE51" s="115"/>
      <c r="DF51" s="115"/>
      <c r="DG51" s="115"/>
      <c r="DH51" s="115"/>
      <c r="DI51" s="115"/>
      <c r="DJ51" s="115"/>
      <c r="DK51" s="115"/>
      <c r="DL51" s="115"/>
      <c r="DM51" s="115"/>
      <c r="DN51" s="115"/>
      <c r="DO51" s="115"/>
      <c r="DP51" s="115"/>
      <c r="DQ51" s="115"/>
      <c r="DR51" s="115"/>
      <c r="DS51" s="115"/>
      <c r="DT51" s="115"/>
      <c r="DU51" s="115"/>
      <c r="DV51" s="115"/>
      <c r="DW51" s="115"/>
      <c r="DX51" s="115"/>
      <c r="DY51" s="115"/>
      <c r="DZ51" s="115"/>
      <c r="EA51" s="115"/>
      <c r="EB51" s="115"/>
      <c r="EC51" s="115"/>
      <c r="ED51" s="115"/>
      <c r="EE51" s="115"/>
      <c r="EF51" s="115"/>
      <c r="EG51" s="115"/>
      <c r="EH51" s="115"/>
      <c r="EI51" s="115"/>
      <c r="EJ51" s="115"/>
      <c r="EK51" s="115"/>
      <c r="EL51" s="115"/>
      <c r="EM51" s="115"/>
      <c r="EN51" s="115"/>
      <c r="EO51" s="115"/>
      <c r="EP51" s="115"/>
      <c r="EQ51" s="115"/>
      <c r="ER51" s="115"/>
      <c r="ES51" s="115"/>
      <c r="ET51" s="115"/>
      <c r="EU51" s="115"/>
      <c r="EV51" s="115"/>
      <c r="EW51" s="115"/>
      <c r="EX51" s="115"/>
      <c r="EY51" s="115"/>
      <c r="EZ51" s="115"/>
      <c r="FA51" s="115"/>
      <c r="FB51" s="115"/>
      <c r="FC51" s="115"/>
      <c r="FD51" s="115"/>
      <c r="FE51" s="115"/>
      <c r="FF51" s="115"/>
      <c r="FG51" s="115"/>
      <c r="FH51" s="115"/>
      <c r="FI51" s="115"/>
      <c r="FJ51" s="115"/>
      <c r="FK51" s="115"/>
      <c r="FL51" s="115"/>
      <c r="FM51" s="115"/>
      <c r="FN51" s="115"/>
      <c r="FO51" s="115"/>
      <c r="FP51" s="115"/>
      <c r="FQ51" s="115"/>
      <c r="FR51" s="115"/>
      <c r="FS51" s="115"/>
      <c r="FT51" s="115"/>
      <c r="FU51" s="115"/>
      <c r="FV51" s="115"/>
      <c r="FW51" s="115"/>
      <c r="FX51" s="115"/>
      <c r="FY51" s="115"/>
      <c r="FZ51" s="115"/>
      <c r="GA51" s="115"/>
      <c r="GB51" s="115"/>
      <c r="GC51" s="115"/>
      <c r="GD51" s="115"/>
      <c r="GE51" s="115"/>
      <c r="GF51" s="115"/>
      <c r="GG51" s="115"/>
      <c r="GH51" s="115"/>
      <c r="GI51" s="115"/>
      <c r="GJ51" s="115"/>
      <c r="GK51" s="115"/>
      <c r="GL51" s="115"/>
      <c r="GM51" s="115"/>
      <c r="GN51" s="115"/>
      <c r="GO51" s="115"/>
      <c r="GP51" s="115"/>
      <c r="GQ51" s="115"/>
      <c r="GR51" s="115"/>
      <c r="GS51" s="115"/>
      <c r="GT51" s="115"/>
      <c r="GU51" s="115"/>
      <c r="GV51" s="115"/>
      <c r="GW51" s="115"/>
      <c r="GX51" s="115"/>
      <c r="GY51" s="115"/>
      <c r="GZ51" s="115"/>
      <c r="HA51" s="115"/>
      <c r="HB51" s="115"/>
      <c r="HC51" s="115"/>
      <c r="HD51" s="115"/>
      <c r="HE51" s="115"/>
      <c r="HF51" s="115"/>
      <c r="HG51" s="115"/>
      <c r="HH51" s="115"/>
      <c r="HI51" s="115"/>
      <c r="HJ51" s="115"/>
      <c r="HK51" s="115"/>
      <c r="HL51" s="115"/>
      <c r="HM51" s="115"/>
      <c r="HN51" s="115"/>
      <c r="HO51" s="115"/>
      <c r="HP51" s="115"/>
      <c r="HQ51" s="115"/>
      <c r="HR51" s="115"/>
      <c r="HS51" s="115"/>
      <c r="HT51" s="115"/>
      <c r="HU51" s="115"/>
      <c r="HV51" s="115"/>
      <c r="HW51" s="115"/>
      <c r="HX51" s="115"/>
      <c r="HY51" s="115"/>
      <c r="HZ51" s="115"/>
      <c r="IA51" s="115"/>
      <c r="IB51" s="115"/>
      <c r="IC51" s="115"/>
      <c r="ID51" s="115"/>
      <c r="IE51" s="115"/>
      <c r="IF51" s="115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</row>
    <row r="52" spans="2:818" ht="15" customHeight="1" x14ac:dyDescent="0.2">
      <c r="B52" s="22"/>
      <c r="C52" s="23" t="s">
        <v>185</v>
      </c>
      <c r="D52" s="16" t="s">
        <v>94</v>
      </c>
      <c r="E52" s="17"/>
      <c r="F52" s="132"/>
      <c r="G52" s="131" t="s">
        <v>186</v>
      </c>
      <c r="H52" s="16">
        <v>400</v>
      </c>
      <c r="I52" s="62"/>
      <c r="J52" s="13"/>
      <c r="K52" s="28">
        <v>400</v>
      </c>
      <c r="L52" s="28"/>
      <c r="M52" s="20"/>
      <c r="N52" s="20"/>
      <c r="O52" s="20"/>
      <c r="P52" s="20"/>
      <c r="Q52" s="20"/>
      <c r="R52" s="20"/>
      <c r="S52" s="16"/>
      <c r="T52" s="16"/>
      <c r="U52" s="16"/>
      <c r="V52" s="16" t="s">
        <v>187</v>
      </c>
      <c r="W52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V52" s="115"/>
      <c r="CW52" s="115"/>
      <c r="CX52" s="115"/>
      <c r="CY52" s="115"/>
      <c r="CZ52" s="115"/>
      <c r="DA52" s="115"/>
      <c r="DB52" s="115"/>
      <c r="DC52" s="115"/>
      <c r="DD52" s="115"/>
      <c r="DE52" s="115"/>
      <c r="DF52" s="115"/>
      <c r="DG52" s="115"/>
      <c r="DH52" s="115"/>
      <c r="DI52" s="115"/>
      <c r="DJ52" s="115"/>
      <c r="DK52" s="115"/>
      <c r="DL52" s="115"/>
      <c r="DM52" s="115"/>
      <c r="DN52" s="115"/>
      <c r="DO52" s="115"/>
      <c r="DP52" s="115"/>
      <c r="DQ52" s="115"/>
      <c r="DR52" s="115"/>
      <c r="DS52" s="115"/>
      <c r="DT52" s="115"/>
      <c r="DU52" s="115"/>
      <c r="DV52" s="115"/>
      <c r="DW52" s="115"/>
      <c r="DX52" s="115"/>
      <c r="DY52" s="115"/>
      <c r="DZ52" s="115"/>
      <c r="EA52" s="115"/>
      <c r="EB52" s="115"/>
      <c r="EC52" s="115"/>
      <c r="ED52" s="115"/>
      <c r="EE52" s="115"/>
      <c r="EF52" s="115"/>
      <c r="EG52" s="115"/>
      <c r="EH52" s="115"/>
      <c r="EI52" s="115"/>
      <c r="EJ52" s="115"/>
      <c r="EK52" s="115"/>
      <c r="EL52" s="115"/>
      <c r="EM52" s="115"/>
      <c r="EN52" s="115"/>
      <c r="EO52" s="115"/>
      <c r="EP52" s="115"/>
      <c r="EQ52" s="115"/>
      <c r="ER52" s="115"/>
      <c r="ES52" s="115"/>
      <c r="ET52" s="115"/>
      <c r="EU52" s="115"/>
      <c r="EV52" s="115"/>
      <c r="EW52" s="115"/>
      <c r="EX52" s="115"/>
      <c r="EY52" s="115"/>
      <c r="EZ52" s="115"/>
      <c r="FA52" s="115"/>
      <c r="FB52" s="115"/>
      <c r="FC52" s="115"/>
      <c r="FD52" s="115"/>
      <c r="FE52" s="115"/>
      <c r="FF52" s="115"/>
      <c r="FG52" s="115"/>
      <c r="FH52" s="115"/>
      <c r="FI52" s="115"/>
      <c r="FJ52" s="115"/>
      <c r="FK52" s="115"/>
      <c r="FL52" s="115"/>
      <c r="FM52" s="115"/>
      <c r="FN52" s="115"/>
      <c r="FO52" s="115"/>
      <c r="FP52" s="115"/>
      <c r="FQ52" s="115"/>
      <c r="FR52" s="115"/>
      <c r="FS52" s="115"/>
      <c r="FT52" s="115"/>
      <c r="FU52" s="115"/>
      <c r="FV52" s="115"/>
      <c r="FW52" s="115"/>
      <c r="FX52" s="115"/>
      <c r="FY52" s="115"/>
      <c r="FZ52" s="115"/>
      <c r="GA52" s="115"/>
      <c r="GB52" s="115"/>
      <c r="GC52" s="115"/>
      <c r="GD52" s="115"/>
      <c r="GE52" s="115"/>
      <c r="GF52" s="115"/>
      <c r="GG52" s="115"/>
      <c r="GH52" s="115"/>
      <c r="GI52" s="115"/>
      <c r="GJ52" s="115"/>
      <c r="GK52" s="115"/>
      <c r="GL52" s="115"/>
      <c r="GM52" s="115"/>
      <c r="GN52" s="115"/>
      <c r="GO52" s="115"/>
      <c r="GP52" s="115"/>
      <c r="GQ52" s="115"/>
      <c r="GR52" s="115"/>
      <c r="GS52" s="115"/>
      <c r="GT52" s="115"/>
      <c r="GU52" s="115"/>
      <c r="GV52" s="115"/>
      <c r="GW52" s="115"/>
      <c r="GX52" s="115"/>
      <c r="GY52" s="115"/>
      <c r="GZ52" s="115"/>
      <c r="HA52" s="115"/>
      <c r="HB52" s="115"/>
      <c r="HC52" s="115"/>
      <c r="HD52" s="115"/>
      <c r="HE52" s="115"/>
      <c r="HF52" s="115"/>
      <c r="HG52" s="115"/>
      <c r="HH52" s="115"/>
      <c r="HI52" s="115"/>
      <c r="HJ52" s="115"/>
      <c r="HK52" s="115"/>
      <c r="HL52" s="115"/>
      <c r="HM52" s="115"/>
      <c r="HN52" s="115"/>
      <c r="HO52" s="115"/>
      <c r="HP52" s="115"/>
      <c r="HQ52" s="115"/>
      <c r="HR52" s="115"/>
      <c r="HS52" s="115"/>
      <c r="HT52" s="115"/>
      <c r="HU52" s="115"/>
      <c r="HV52" s="115"/>
      <c r="HW52" s="115"/>
      <c r="HX52" s="115"/>
      <c r="HY52" s="115"/>
      <c r="HZ52" s="115"/>
      <c r="IA52" s="115"/>
      <c r="IB52" s="115"/>
      <c r="IC52" s="115"/>
      <c r="ID52" s="115"/>
      <c r="IE52" s="115"/>
      <c r="IF52" s="115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</row>
    <row r="53" spans="2:818" ht="15" customHeight="1" x14ac:dyDescent="0.2">
      <c r="B53" s="22"/>
      <c r="C53" s="23" t="s">
        <v>190</v>
      </c>
      <c r="D53" s="16" t="s">
        <v>173</v>
      </c>
      <c r="E53" s="17">
        <v>341</v>
      </c>
      <c r="F53" s="132" t="s">
        <v>222</v>
      </c>
      <c r="G53" s="131">
        <v>1000570</v>
      </c>
      <c r="H53" s="16"/>
      <c r="I53" s="62">
        <v>8804.7800000000007</v>
      </c>
      <c r="J53" s="13"/>
      <c r="K53" s="28"/>
      <c r="L53" s="28"/>
      <c r="M53" s="20"/>
      <c r="N53" s="20"/>
      <c r="O53" s="20"/>
      <c r="P53" s="20"/>
      <c r="Q53" s="20">
        <v>8804.18</v>
      </c>
      <c r="R53" s="20"/>
      <c r="S53" s="16">
        <v>1467.46</v>
      </c>
      <c r="T53" s="16"/>
      <c r="U53" s="16"/>
      <c r="V53" s="16" t="s">
        <v>191</v>
      </c>
      <c r="W53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5"/>
      <c r="BR53" s="115"/>
      <c r="BS53" s="115"/>
      <c r="BT53" s="115"/>
      <c r="BU53" s="115"/>
      <c r="BV53" s="115"/>
      <c r="BW53" s="115"/>
      <c r="BX53" s="115"/>
      <c r="BY53" s="115"/>
      <c r="BZ53" s="115"/>
      <c r="CA53" s="115"/>
      <c r="CB53" s="115"/>
      <c r="CC53" s="115"/>
      <c r="CD53" s="115"/>
      <c r="CE53" s="115"/>
      <c r="CF53" s="115"/>
      <c r="CG53" s="115"/>
      <c r="CH53" s="115"/>
      <c r="CI53" s="115"/>
      <c r="CJ53" s="115"/>
      <c r="CK53" s="115"/>
      <c r="CL53" s="115"/>
      <c r="CM53" s="115"/>
      <c r="CN53" s="115"/>
      <c r="CO53" s="115"/>
      <c r="CP53" s="115"/>
      <c r="CQ53" s="115"/>
      <c r="CR53" s="115"/>
      <c r="CS53" s="115"/>
      <c r="CT53" s="115"/>
      <c r="CU53" s="115"/>
      <c r="CV53" s="115"/>
      <c r="CW53" s="115"/>
      <c r="CX53" s="115"/>
      <c r="CY53" s="115"/>
      <c r="CZ53" s="115"/>
      <c r="DA53" s="115"/>
      <c r="DB53" s="115"/>
      <c r="DC53" s="115"/>
      <c r="DD53" s="115"/>
      <c r="DE53" s="115"/>
      <c r="DF53" s="115"/>
      <c r="DG53" s="115"/>
      <c r="DH53" s="115"/>
      <c r="DI53" s="115"/>
      <c r="DJ53" s="115"/>
      <c r="DK53" s="115"/>
      <c r="DL53" s="115"/>
      <c r="DM53" s="115"/>
      <c r="DN53" s="115"/>
      <c r="DO53" s="115"/>
      <c r="DP53" s="115"/>
      <c r="DQ53" s="115"/>
      <c r="DR53" s="115"/>
      <c r="DS53" s="115"/>
      <c r="DT53" s="115"/>
      <c r="DU53" s="115"/>
      <c r="DV53" s="115"/>
      <c r="DW53" s="115"/>
      <c r="DX53" s="115"/>
      <c r="DY53" s="115"/>
      <c r="DZ53" s="115"/>
      <c r="EA53" s="115"/>
      <c r="EB53" s="115"/>
      <c r="EC53" s="115"/>
      <c r="ED53" s="115"/>
      <c r="EE53" s="115"/>
      <c r="EF53" s="115"/>
      <c r="EG53" s="115"/>
      <c r="EH53" s="115"/>
      <c r="EI53" s="115"/>
      <c r="EJ53" s="115"/>
      <c r="EK53" s="115"/>
      <c r="EL53" s="115"/>
      <c r="EM53" s="115"/>
      <c r="EN53" s="115"/>
      <c r="EO53" s="115"/>
      <c r="EP53" s="115"/>
      <c r="EQ53" s="115"/>
      <c r="ER53" s="115"/>
      <c r="ES53" s="115"/>
      <c r="ET53" s="115"/>
      <c r="EU53" s="115"/>
      <c r="EV53" s="115"/>
      <c r="EW53" s="115"/>
      <c r="EX53" s="115"/>
      <c r="EY53" s="115"/>
      <c r="EZ53" s="115"/>
      <c r="FA53" s="115"/>
      <c r="FB53" s="115"/>
      <c r="FC53" s="115"/>
      <c r="FD53" s="115"/>
      <c r="FE53" s="115"/>
      <c r="FF53" s="115"/>
      <c r="FG53" s="115"/>
      <c r="FH53" s="115"/>
      <c r="FI53" s="115"/>
      <c r="FJ53" s="115"/>
      <c r="FK53" s="115"/>
      <c r="FL53" s="115"/>
      <c r="FM53" s="115"/>
      <c r="FN53" s="115"/>
      <c r="FO53" s="115"/>
      <c r="FP53" s="115"/>
      <c r="FQ53" s="115"/>
      <c r="FR53" s="115"/>
      <c r="FS53" s="115"/>
      <c r="FT53" s="115"/>
      <c r="FU53" s="115"/>
      <c r="FV53" s="115"/>
      <c r="FW53" s="115"/>
      <c r="FX53" s="115"/>
      <c r="FY53" s="115"/>
      <c r="FZ53" s="115"/>
      <c r="GA53" s="115"/>
      <c r="GB53" s="115"/>
      <c r="GC53" s="115"/>
      <c r="GD53" s="115"/>
      <c r="GE53" s="115"/>
      <c r="GF53" s="115"/>
      <c r="GG53" s="115"/>
      <c r="GH53" s="115"/>
      <c r="GI53" s="115"/>
      <c r="GJ53" s="115"/>
      <c r="GK53" s="115"/>
      <c r="GL53" s="115"/>
      <c r="GM53" s="115"/>
      <c r="GN53" s="115"/>
      <c r="GO53" s="115"/>
      <c r="GP53" s="115"/>
      <c r="GQ53" s="115"/>
      <c r="GR53" s="115"/>
      <c r="GS53" s="115"/>
      <c r="GT53" s="115"/>
      <c r="GU53" s="115"/>
      <c r="GV53" s="115"/>
      <c r="GW53" s="115"/>
      <c r="GX53" s="115"/>
      <c r="GY53" s="115"/>
      <c r="GZ53" s="115"/>
      <c r="HA53" s="115"/>
      <c r="HB53" s="115"/>
      <c r="HC53" s="115"/>
      <c r="HD53" s="115"/>
      <c r="HE53" s="115"/>
      <c r="HF53" s="115"/>
      <c r="HG53" s="115"/>
      <c r="HH53" s="115"/>
      <c r="HI53" s="115"/>
      <c r="HJ53" s="115"/>
      <c r="HK53" s="115"/>
      <c r="HL53" s="115"/>
      <c r="HM53" s="115"/>
      <c r="HN53" s="115"/>
      <c r="HO53" s="115"/>
      <c r="HP53" s="115"/>
      <c r="HQ53" s="115"/>
      <c r="HR53" s="115"/>
      <c r="HS53" s="115"/>
      <c r="HT53" s="115"/>
      <c r="HU53" s="115"/>
      <c r="HV53" s="115"/>
      <c r="HW53" s="115"/>
      <c r="HX53" s="115"/>
      <c r="HY53" s="115"/>
      <c r="HZ53" s="115"/>
      <c r="IA53" s="115"/>
      <c r="IB53" s="115"/>
      <c r="IC53" s="115"/>
      <c r="ID53" s="115"/>
      <c r="IE53" s="115"/>
      <c r="IF53" s="115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</row>
    <row r="54" spans="2:818" ht="15" customHeight="1" x14ac:dyDescent="0.2">
      <c r="B54" s="22"/>
      <c r="C54" s="23"/>
      <c r="D54" s="16" t="s">
        <v>67</v>
      </c>
      <c r="E54" s="17">
        <v>341</v>
      </c>
      <c r="F54" s="132" t="s">
        <v>221</v>
      </c>
      <c r="G54" s="131">
        <v>1000571</v>
      </c>
      <c r="H54" s="13"/>
      <c r="I54" s="62">
        <v>208.93</v>
      </c>
      <c r="J54" s="13"/>
      <c r="K54" s="28"/>
      <c r="L54" s="28"/>
      <c r="M54" s="20">
        <v>208.93</v>
      </c>
      <c r="N54" s="20"/>
      <c r="O54" s="20"/>
      <c r="P54" s="20"/>
      <c r="Q54" s="20"/>
      <c r="R54" s="20"/>
      <c r="S54" s="16"/>
      <c r="T54" s="16"/>
      <c r="U54" s="16"/>
      <c r="V54" s="16" t="s">
        <v>192</v>
      </c>
      <c r="W54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BL54" s="115"/>
      <c r="BM54" s="115"/>
      <c r="BN54" s="115"/>
      <c r="BO54" s="115"/>
      <c r="BP54" s="115"/>
      <c r="BQ54" s="115"/>
      <c r="BR54" s="115"/>
      <c r="BS54" s="115"/>
      <c r="BT54" s="115"/>
      <c r="BU54" s="115"/>
      <c r="BV54" s="115"/>
      <c r="BW54" s="115"/>
      <c r="BX54" s="115"/>
      <c r="BY54" s="115"/>
      <c r="BZ54" s="115"/>
      <c r="CA54" s="115"/>
      <c r="CB54" s="115"/>
      <c r="CC54" s="115"/>
      <c r="CD54" s="115"/>
      <c r="CE54" s="115"/>
      <c r="CF54" s="115"/>
      <c r="CG54" s="115"/>
      <c r="CH54" s="115"/>
      <c r="CI54" s="115"/>
      <c r="CJ54" s="115"/>
      <c r="CK54" s="115"/>
      <c r="CL54" s="115"/>
      <c r="CM54" s="115"/>
      <c r="CN54" s="115"/>
      <c r="CO54" s="115"/>
      <c r="CP54" s="115"/>
      <c r="CQ54" s="115"/>
      <c r="CR54" s="115"/>
      <c r="CS54" s="115"/>
      <c r="CT54" s="115"/>
      <c r="CU54" s="115"/>
      <c r="CV54" s="115"/>
      <c r="CW54" s="115"/>
      <c r="CX54" s="115"/>
      <c r="CY54" s="115"/>
      <c r="CZ54" s="115"/>
      <c r="DA54" s="115"/>
      <c r="DB54" s="115"/>
      <c r="DC54" s="115"/>
      <c r="DD54" s="115"/>
      <c r="DE54" s="115"/>
      <c r="DF54" s="115"/>
      <c r="DG54" s="115"/>
      <c r="DH54" s="115"/>
      <c r="DI54" s="115"/>
      <c r="DJ54" s="115"/>
      <c r="DK54" s="115"/>
      <c r="DL54" s="115"/>
      <c r="DM54" s="115"/>
      <c r="DN54" s="115"/>
      <c r="DO54" s="115"/>
      <c r="DP54" s="115"/>
      <c r="DQ54" s="115"/>
      <c r="DR54" s="115"/>
      <c r="DS54" s="115"/>
      <c r="DT54" s="115"/>
      <c r="DU54" s="115"/>
      <c r="DV54" s="115"/>
      <c r="DW54" s="115"/>
      <c r="DX54" s="115"/>
      <c r="DY54" s="115"/>
      <c r="DZ54" s="115"/>
      <c r="EA54" s="115"/>
      <c r="EB54" s="115"/>
      <c r="EC54" s="115"/>
      <c r="ED54" s="115"/>
      <c r="EE54" s="115"/>
      <c r="EF54" s="115"/>
      <c r="EG54" s="115"/>
      <c r="EH54" s="115"/>
      <c r="EI54" s="115"/>
      <c r="EJ54" s="115"/>
      <c r="EK54" s="115"/>
      <c r="EL54" s="115"/>
      <c r="EM54" s="115"/>
      <c r="EN54" s="115"/>
      <c r="EO54" s="115"/>
      <c r="EP54" s="115"/>
      <c r="EQ54" s="115"/>
      <c r="ER54" s="115"/>
      <c r="ES54" s="115"/>
      <c r="ET54" s="115"/>
      <c r="EU54" s="115"/>
      <c r="EV54" s="115"/>
      <c r="EW54" s="115"/>
      <c r="EX54" s="115"/>
      <c r="EY54" s="115"/>
      <c r="EZ54" s="115"/>
      <c r="FA54" s="115"/>
      <c r="FB54" s="115"/>
      <c r="FC54" s="115"/>
      <c r="FD54" s="115"/>
      <c r="FE54" s="115"/>
      <c r="FF54" s="115"/>
      <c r="FG54" s="115"/>
      <c r="FH54" s="115"/>
      <c r="FI54" s="115"/>
      <c r="FJ54" s="115"/>
      <c r="FK54" s="115"/>
      <c r="FL54" s="115"/>
      <c r="FM54" s="115"/>
      <c r="FN54" s="115"/>
      <c r="FO54" s="115"/>
      <c r="FP54" s="115"/>
      <c r="FQ54" s="115"/>
      <c r="FR54" s="115"/>
      <c r="FS54" s="115"/>
      <c r="FT54" s="115"/>
      <c r="FU54" s="115"/>
      <c r="FV54" s="115"/>
      <c r="FW54" s="115"/>
      <c r="FX54" s="115"/>
      <c r="FY54" s="115"/>
      <c r="FZ54" s="115"/>
      <c r="GA54" s="115"/>
      <c r="GB54" s="115"/>
      <c r="GC54" s="115"/>
      <c r="GD54" s="115"/>
      <c r="GE54" s="115"/>
      <c r="GF54" s="115"/>
      <c r="GG54" s="115"/>
      <c r="GH54" s="115"/>
      <c r="GI54" s="115"/>
      <c r="GJ54" s="115"/>
      <c r="GK54" s="115"/>
      <c r="GL54" s="115"/>
      <c r="GM54" s="115"/>
      <c r="GN54" s="115"/>
      <c r="GO54" s="115"/>
      <c r="GP54" s="115"/>
      <c r="GQ54" s="115"/>
      <c r="GR54" s="115"/>
      <c r="GS54" s="115"/>
      <c r="GT54" s="115"/>
      <c r="GU54" s="115"/>
      <c r="GV54" s="115"/>
      <c r="GW54" s="115"/>
      <c r="GX54" s="115"/>
      <c r="GY54" s="115"/>
      <c r="GZ54" s="115"/>
      <c r="HA54" s="115"/>
      <c r="HB54" s="115"/>
      <c r="HC54" s="115"/>
      <c r="HD54" s="115"/>
      <c r="HE54" s="115"/>
      <c r="HF54" s="115"/>
      <c r="HG54" s="115"/>
      <c r="HH54" s="115"/>
      <c r="HI54" s="115"/>
      <c r="HJ54" s="115"/>
      <c r="HK54" s="115"/>
      <c r="HL54" s="115"/>
      <c r="HM54" s="115"/>
      <c r="HN54" s="115"/>
      <c r="HO54" s="115"/>
      <c r="HP54" s="115"/>
      <c r="HQ54" s="115"/>
      <c r="HR54" s="115"/>
      <c r="HS54" s="115"/>
      <c r="HT54" s="115"/>
      <c r="HU54" s="115"/>
      <c r="HV54" s="115"/>
      <c r="HW54" s="115"/>
      <c r="HX54" s="115"/>
      <c r="HY54" s="115"/>
      <c r="HZ54" s="115"/>
      <c r="IA54" s="115"/>
      <c r="IB54" s="115"/>
      <c r="IC54" s="115"/>
      <c r="ID54" s="115"/>
      <c r="IE54" s="115"/>
      <c r="IF54" s="115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</row>
    <row r="55" spans="2:818" ht="15" customHeight="1" x14ac:dyDescent="0.2">
      <c r="B55" s="22"/>
      <c r="C55" s="128" t="s">
        <v>195</v>
      </c>
      <c r="D55" s="85" t="s">
        <v>196</v>
      </c>
      <c r="E55" s="17">
        <v>343</v>
      </c>
      <c r="F55" s="132" t="s">
        <v>236</v>
      </c>
      <c r="G55" s="130" t="s">
        <v>197</v>
      </c>
      <c r="H55" s="13">
        <v>2195.98</v>
      </c>
      <c r="I55" s="141"/>
      <c r="J55" s="13"/>
      <c r="K55" s="28">
        <v>2195.98</v>
      </c>
      <c r="L55" s="28"/>
      <c r="M55" s="20"/>
      <c r="N55" s="20"/>
      <c r="O55" s="20"/>
      <c r="P55" s="20"/>
      <c r="R55" s="20"/>
      <c r="T55" s="16">
        <v>2195.98</v>
      </c>
      <c r="U55" s="16"/>
      <c r="V55" s="16" t="s">
        <v>241</v>
      </c>
      <c r="W5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  <c r="BF55" s="115"/>
      <c r="BG55" s="115"/>
      <c r="BH55" s="115"/>
      <c r="BI55" s="115"/>
      <c r="BJ55" s="115"/>
      <c r="BK55" s="115"/>
      <c r="BL55" s="115"/>
      <c r="BM55" s="115"/>
      <c r="BN55" s="115"/>
      <c r="BO55" s="115"/>
      <c r="BP55" s="115"/>
      <c r="BQ55" s="115"/>
      <c r="BR55" s="115"/>
      <c r="BS55" s="115"/>
      <c r="BT55" s="115"/>
      <c r="BU55" s="115"/>
      <c r="BV55" s="115"/>
      <c r="BW55" s="115"/>
      <c r="BX55" s="115"/>
      <c r="BY55" s="115"/>
      <c r="BZ55" s="115"/>
      <c r="CA55" s="115"/>
      <c r="CB55" s="115"/>
      <c r="CC55" s="115"/>
      <c r="CD55" s="115"/>
      <c r="CE55" s="115"/>
      <c r="CF55" s="115"/>
      <c r="CG55" s="115"/>
      <c r="CH55" s="115"/>
      <c r="CI55" s="115"/>
      <c r="CJ55" s="115"/>
      <c r="CK55" s="115"/>
      <c r="CL55" s="115"/>
      <c r="CM55" s="115"/>
      <c r="CN55" s="115"/>
      <c r="CO55" s="115"/>
      <c r="CP55" s="115"/>
      <c r="CQ55" s="115"/>
      <c r="CR55" s="115"/>
      <c r="CS55" s="115"/>
      <c r="CT55" s="115"/>
      <c r="CU55" s="115"/>
      <c r="CV55" s="115"/>
      <c r="CW55" s="115"/>
      <c r="CX55" s="115"/>
      <c r="CY55" s="115"/>
      <c r="CZ55" s="115"/>
      <c r="DA55" s="115"/>
      <c r="DB55" s="115"/>
      <c r="DC55" s="115"/>
      <c r="DD55" s="115"/>
      <c r="DE55" s="115"/>
      <c r="DF55" s="115"/>
      <c r="DG55" s="115"/>
      <c r="DH55" s="115"/>
      <c r="DI55" s="115"/>
      <c r="DJ55" s="115"/>
      <c r="DK55" s="115"/>
      <c r="DL55" s="115"/>
      <c r="DM55" s="115"/>
      <c r="DN55" s="115"/>
      <c r="DO55" s="115"/>
      <c r="DP55" s="115"/>
      <c r="DQ55" s="115"/>
      <c r="DR55" s="115"/>
      <c r="DS55" s="115"/>
      <c r="DT55" s="115"/>
      <c r="DU55" s="115"/>
      <c r="DV55" s="115"/>
      <c r="DW55" s="115"/>
      <c r="DX55" s="115"/>
      <c r="DY55" s="115"/>
      <c r="DZ55" s="115"/>
      <c r="EA55" s="115"/>
      <c r="EB55" s="115"/>
      <c r="EC55" s="115"/>
      <c r="ED55" s="115"/>
      <c r="EE55" s="115"/>
      <c r="EF55" s="115"/>
      <c r="EG55" s="115"/>
      <c r="EH55" s="115"/>
      <c r="EI55" s="115"/>
      <c r="EJ55" s="115"/>
      <c r="EK55" s="115"/>
      <c r="EL55" s="115"/>
      <c r="EM55" s="115"/>
      <c r="EN55" s="115"/>
      <c r="EO55" s="115"/>
      <c r="EP55" s="115"/>
      <c r="EQ55" s="115"/>
      <c r="ER55" s="115"/>
      <c r="ES55" s="115"/>
      <c r="ET55" s="115"/>
      <c r="EU55" s="115"/>
      <c r="EV55" s="115"/>
      <c r="EW55" s="115"/>
      <c r="EX55" s="115"/>
      <c r="EY55" s="115"/>
      <c r="EZ55" s="115"/>
      <c r="FA55" s="115"/>
      <c r="FB55" s="115"/>
      <c r="FC55" s="115"/>
      <c r="FD55" s="115"/>
      <c r="FE55" s="115"/>
      <c r="FF55" s="115"/>
      <c r="FG55" s="115"/>
      <c r="FH55" s="115"/>
      <c r="FI55" s="115"/>
      <c r="FJ55" s="115"/>
      <c r="FK55" s="115"/>
      <c r="FL55" s="115"/>
      <c r="FM55" s="115"/>
      <c r="FN55" s="115"/>
      <c r="FO55" s="115"/>
      <c r="FP55" s="115"/>
      <c r="FQ55" s="115"/>
      <c r="FR55" s="115"/>
      <c r="FS55" s="115"/>
      <c r="FT55" s="115"/>
      <c r="FU55" s="115"/>
      <c r="FV55" s="115"/>
      <c r="FW55" s="115"/>
      <c r="FX55" s="115"/>
      <c r="FY55" s="115"/>
      <c r="FZ55" s="115"/>
      <c r="GA55" s="115"/>
      <c r="GB55" s="115"/>
      <c r="GC55" s="115"/>
      <c r="GD55" s="115"/>
      <c r="GE55" s="115"/>
      <c r="GF55" s="115"/>
      <c r="GG55" s="115"/>
      <c r="GH55" s="115"/>
      <c r="GI55" s="115"/>
      <c r="GJ55" s="115"/>
      <c r="GK55" s="115"/>
      <c r="GL55" s="115"/>
      <c r="GM55" s="115"/>
      <c r="GN55" s="115"/>
      <c r="GO55" s="115"/>
      <c r="GP55" s="115"/>
      <c r="GQ55" s="115"/>
      <c r="GR55" s="115"/>
      <c r="GS55" s="115"/>
      <c r="GT55" s="115"/>
      <c r="GU55" s="115"/>
      <c r="GV55" s="115"/>
      <c r="GW55" s="115"/>
      <c r="GX55" s="115"/>
      <c r="GY55" s="115"/>
      <c r="GZ55" s="115"/>
      <c r="HA55" s="115"/>
      <c r="HB55" s="115"/>
      <c r="HC55" s="115"/>
      <c r="HD55" s="115"/>
      <c r="HE55" s="115"/>
      <c r="HF55" s="115"/>
      <c r="HG55" s="115"/>
      <c r="HH55" s="115"/>
      <c r="HI55" s="115"/>
      <c r="HJ55" s="115"/>
      <c r="HK55" s="115"/>
      <c r="HL55" s="115"/>
      <c r="HM55" s="115"/>
      <c r="HN55" s="115"/>
      <c r="HO55" s="115"/>
      <c r="HP55" s="115"/>
      <c r="HQ55" s="115"/>
      <c r="HR55" s="115"/>
      <c r="HS55" s="115"/>
      <c r="HT55" s="115"/>
      <c r="HU55" s="115"/>
      <c r="HV55" s="115"/>
      <c r="HW55" s="115"/>
      <c r="HX55" s="115"/>
      <c r="HY55" s="115"/>
      <c r="HZ55" s="115"/>
      <c r="IA55" s="115"/>
      <c r="IB55" s="115"/>
      <c r="IC55" s="115"/>
      <c r="ID55" s="115"/>
      <c r="IE55" s="115"/>
      <c r="IF55" s="11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</row>
    <row r="56" spans="2:818" ht="15" customHeight="1" x14ac:dyDescent="0.2">
      <c r="B56" s="22"/>
      <c r="C56" s="23" t="s">
        <v>193</v>
      </c>
      <c r="D56" s="16" t="s">
        <v>194</v>
      </c>
      <c r="E56" s="17"/>
      <c r="F56" s="132" t="s">
        <v>240</v>
      </c>
      <c r="G56" s="131">
        <v>1000572</v>
      </c>
      <c r="H56" s="13"/>
      <c r="I56" s="62">
        <v>838.8</v>
      </c>
      <c r="J56" s="13"/>
      <c r="K56" s="28"/>
      <c r="L56" s="28"/>
      <c r="M56" s="20"/>
      <c r="N56" s="20"/>
      <c r="O56" s="20"/>
      <c r="P56" s="20"/>
      <c r="Q56" s="20">
        <v>838.8</v>
      </c>
      <c r="R56" s="20"/>
      <c r="S56" s="16">
        <v>139.80000000000001</v>
      </c>
      <c r="T56" s="16"/>
      <c r="U56" s="16"/>
      <c r="V56" s="16" t="s">
        <v>206</v>
      </c>
      <c r="W56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  <c r="BM56" s="115"/>
      <c r="BN56" s="115"/>
      <c r="BO56" s="115"/>
      <c r="BP56" s="115"/>
      <c r="BQ56" s="115"/>
      <c r="BR56" s="115"/>
      <c r="BS56" s="115"/>
      <c r="BT56" s="115"/>
      <c r="BU56" s="115"/>
      <c r="BV56" s="115"/>
      <c r="BW56" s="115"/>
      <c r="BX56" s="115"/>
      <c r="BY56" s="115"/>
      <c r="BZ56" s="115"/>
      <c r="CA56" s="115"/>
      <c r="CB56" s="115"/>
      <c r="CC56" s="115"/>
      <c r="CD56" s="115"/>
      <c r="CE56" s="115"/>
      <c r="CF56" s="115"/>
      <c r="CG56" s="115"/>
      <c r="CH56" s="115"/>
      <c r="CI56" s="115"/>
      <c r="CJ56" s="115"/>
      <c r="CK56" s="115"/>
      <c r="CL56" s="115"/>
      <c r="CM56" s="115"/>
      <c r="CN56" s="115"/>
      <c r="CO56" s="115"/>
      <c r="CP56" s="115"/>
      <c r="CQ56" s="115"/>
      <c r="CR56" s="115"/>
      <c r="CS56" s="115"/>
      <c r="CT56" s="115"/>
      <c r="CU56" s="115"/>
      <c r="CV56" s="115"/>
      <c r="CW56" s="115"/>
      <c r="CX56" s="115"/>
      <c r="CY56" s="115"/>
      <c r="CZ56" s="115"/>
      <c r="DA56" s="115"/>
      <c r="DB56" s="115"/>
      <c r="DC56" s="115"/>
      <c r="DD56" s="115"/>
      <c r="DE56" s="115"/>
      <c r="DF56" s="115"/>
      <c r="DG56" s="115"/>
      <c r="DH56" s="115"/>
      <c r="DI56" s="115"/>
      <c r="DJ56" s="115"/>
      <c r="DK56" s="115"/>
      <c r="DL56" s="115"/>
      <c r="DM56" s="115"/>
      <c r="DN56" s="115"/>
      <c r="DO56" s="115"/>
      <c r="DP56" s="115"/>
      <c r="DQ56" s="115"/>
      <c r="DR56" s="115"/>
      <c r="DS56" s="115"/>
      <c r="DT56" s="115"/>
      <c r="DU56" s="115"/>
      <c r="DV56" s="115"/>
      <c r="DW56" s="115"/>
      <c r="DX56" s="115"/>
      <c r="DY56" s="115"/>
      <c r="DZ56" s="115"/>
      <c r="EA56" s="115"/>
      <c r="EB56" s="115"/>
      <c r="EC56" s="115"/>
      <c r="ED56" s="115"/>
      <c r="EE56" s="115"/>
      <c r="EF56" s="115"/>
      <c r="EG56" s="115"/>
      <c r="EH56" s="115"/>
      <c r="EI56" s="115"/>
      <c r="EJ56" s="115"/>
      <c r="EK56" s="115"/>
      <c r="EL56" s="115"/>
      <c r="EM56" s="115"/>
      <c r="EN56" s="115"/>
      <c r="EO56" s="115"/>
      <c r="EP56" s="115"/>
      <c r="EQ56" s="115"/>
      <c r="ER56" s="115"/>
      <c r="ES56" s="115"/>
      <c r="ET56" s="115"/>
      <c r="EU56" s="115"/>
      <c r="EV56" s="115"/>
      <c r="EW56" s="115"/>
      <c r="EX56" s="115"/>
      <c r="EY56" s="115"/>
      <c r="EZ56" s="115"/>
      <c r="FA56" s="115"/>
      <c r="FB56" s="115"/>
      <c r="FC56" s="115"/>
      <c r="FD56" s="115"/>
      <c r="FE56" s="115"/>
      <c r="FF56" s="115"/>
      <c r="FG56" s="115"/>
      <c r="FH56" s="115"/>
      <c r="FI56" s="115"/>
      <c r="FJ56" s="115"/>
      <c r="FK56" s="115"/>
      <c r="FL56" s="115"/>
      <c r="FM56" s="115"/>
      <c r="FN56" s="115"/>
      <c r="FO56" s="115"/>
      <c r="FP56" s="115"/>
      <c r="FQ56" s="115"/>
      <c r="FR56" s="115"/>
      <c r="FS56" s="115"/>
      <c r="FT56" s="115"/>
      <c r="FU56" s="115"/>
      <c r="FV56" s="115"/>
      <c r="FW56" s="115"/>
      <c r="FX56" s="115"/>
      <c r="FY56" s="115"/>
      <c r="FZ56" s="115"/>
      <c r="GA56" s="115"/>
      <c r="GB56" s="115"/>
      <c r="GC56" s="115"/>
      <c r="GD56" s="115"/>
      <c r="GE56" s="115"/>
      <c r="GF56" s="115"/>
      <c r="GG56" s="115"/>
      <c r="GH56" s="115"/>
      <c r="GI56" s="115"/>
      <c r="GJ56" s="115"/>
      <c r="GK56" s="115"/>
      <c r="GL56" s="115"/>
      <c r="GM56" s="115"/>
      <c r="GN56" s="115"/>
      <c r="GO56" s="115"/>
      <c r="GP56" s="115"/>
      <c r="GQ56" s="115"/>
      <c r="GR56" s="115"/>
      <c r="GS56" s="115"/>
      <c r="GT56" s="115"/>
      <c r="GU56" s="115"/>
      <c r="GV56" s="115"/>
      <c r="GW56" s="115"/>
      <c r="GX56" s="115"/>
      <c r="GY56" s="115"/>
      <c r="GZ56" s="115"/>
      <c r="HA56" s="115"/>
      <c r="HB56" s="115"/>
      <c r="HC56" s="115"/>
      <c r="HD56" s="115"/>
      <c r="HE56" s="115"/>
      <c r="HF56" s="115"/>
      <c r="HG56" s="115"/>
      <c r="HH56" s="115"/>
      <c r="HI56" s="115"/>
      <c r="HJ56" s="115"/>
      <c r="HK56" s="115"/>
      <c r="HL56" s="115"/>
      <c r="HM56" s="115"/>
      <c r="HN56" s="115"/>
      <c r="HO56" s="115"/>
      <c r="HP56" s="115"/>
      <c r="HQ56" s="115"/>
      <c r="HR56" s="115"/>
      <c r="HS56" s="115"/>
      <c r="HT56" s="115"/>
      <c r="HU56" s="115"/>
      <c r="HV56" s="115"/>
      <c r="HW56" s="115"/>
      <c r="HX56" s="115"/>
      <c r="HY56" s="115"/>
      <c r="HZ56" s="115"/>
      <c r="IA56" s="115"/>
      <c r="IB56" s="115"/>
      <c r="IC56" s="115"/>
      <c r="ID56" s="115"/>
      <c r="IE56" s="115"/>
      <c r="IF56" s="115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</row>
    <row r="57" spans="2:818" ht="15" customHeight="1" x14ac:dyDescent="0.2">
      <c r="B57" s="22"/>
      <c r="C57" s="23"/>
      <c r="D57" s="16" t="s">
        <v>69</v>
      </c>
      <c r="E57" s="17"/>
      <c r="F57" s="132" t="s">
        <v>237</v>
      </c>
      <c r="G57" s="131" t="s">
        <v>200</v>
      </c>
      <c r="H57" s="13">
        <v>400</v>
      </c>
      <c r="I57" s="62"/>
      <c r="J57" s="13"/>
      <c r="K57" s="28">
        <v>400</v>
      </c>
      <c r="L57" s="28"/>
      <c r="M57" s="20"/>
      <c r="N57" s="20"/>
      <c r="O57" s="20"/>
      <c r="P57" s="20"/>
      <c r="Q57" s="20"/>
      <c r="R57" s="20"/>
      <c r="S57" s="16"/>
      <c r="T57" s="16"/>
      <c r="U57" s="16"/>
      <c r="V57" s="16" t="s">
        <v>207</v>
      </c>
      <c r="W57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15"/>
      <c r="BL57" s="115"/>
      <c r="BM57" s="115"/>
      <c r="BN57" s="115"/>
      <c r="BO57" s="115"/>
      <c r="BP57" s="115"/>
      <c r="BQ57" s="115"/>
      <c r="BR57" s="115"/>
      <c r="BS57" s="115"/>
      <c r="BT57" s="115"/>
      <c r="BU57" s="115"/>
      <c r="BV57" s="115"/>
      <c r="BW57" s="115"/>
      <c r="BX57" s="115"/>
      <c r="BY57" s="115"/>
      <c r="BZ57" s="115"/>
      <c r="CA57" s="115"/>
      <c r="CB57" s="115"/>
      <c r="CC57" s="115"/>
      <c r="CD57" s="115"/>
      <c r="CE57" s="115"/>
      <c r="CF57" s="115"/>
      <c r="CG57" s="115"/>
      <c r="CH57" s="115"/>
      <c r="CI57" s="115"/>
      <c r="CJ57" s="115"/>
      <c r="CK57" s="115"/>
      <c r="CL57" s="115"/>
      <c r="CM57" s="115"/>
      <c r="CN57" s="115"/>
      <c r="CO57" s="115"/>
      <c r="CP57" s="115"/>
      <c r="CQ57" s="115"/>
      <c r="CR57" s="115"/>
      <c r="CS57" s="115"/>
      <c r="CT57" s="115"/>
      <c r="CU57" s="115"/>
      <c r="CV57" s="115"/>
      <c r="CW57" s="115"/>
      <c r="CX57" s="115"/>
      <c r="CY57" s="115"/>
      <c r="CZ57" s="115"/>
      <c r="DA57" s="115"/>
      <c r="DB57" s="115"/>
      <c r="DC57" s="115"/>
      <c r="DD57" s="115"/>
      <c r="DE57" s="115"/>
      <c r="DF57" s="115"/>
      <c r="DG57" s="115"/>
      <c r="DH57" s="115"/>
      <c r="DI57" s="115"/>
      <c r="DJ57" s="115"/>
      <c r="DK57" s="115"/>
      <c r="DL57" s="115"/>
      <c r="DM57" s="115"/>
      <c r="DN57" s="115"/>
      <c r="DO57" s="115"/>
      <c r="DP57" s="115"/>
      <c r="DQ57" s="115"/>
      <c r="DR57" s="115"/>
      <c r="DS57" s="115"/>
      <c r="DT57" s="115"/>
      <c r="DU57" s="115"/>
      <c r="DV57" s="115"/>
      <c r="DW57" s="115"/>
      <c r="DX57" s="115"/>
      <c r="DY57" s="115"/>
      <c r="DZ57" s="115"/>
      <c r="EA57" s="115"/>
      <c r="EB57" s="115"/>
      <c r="EC57" s="115"/>
      <c r="ED57" s="115"/>
      <c r="EE57" s="115"/>
      <c r="EF57" s="115"/>
      <c r="EG57" s="115"/>
      <c r="EH57" s="115"/>
      <c r="EI57" s="115"/>
      <c r="EJ57" s="115"/>
      <c r="EK57" s="115"/>
      <c r="EL57" s="115"/>
      <c r="EM57" s="115"/>
      <c r="EN57" s="115"/>
      <c r="EO57" s="115"/>
      <c r="EP57" s="115"/>
      <c r="EQ57" s="115"/>
      <c r="ER57" s="115"/>
      <c r="ES57" s="115"/>
      <c r="ET57" s="115"/>
      <c r="EU57" s="115"/>
      <c r="EV57" s="115"/>
      <c r="EW57" s="115"/>
      <c r="EX57" s="115"/>
      <c r="EY57" s="115"/>
      <c r="EZ57" s="115"/>
      <c r="FA57" s="115"/>
      <c r="FB57" s="115"/>
      <c r="FC57" s="115"/>
      <c r="FD57" s="115"/>
      <c r="FE57" s="115"/>
      <c r="FF57" s="115"/>
      <c r="FG57" s="115"/>
      <c r="FH57" s="115"/>
      <c r="FI57" s="115"/>
      <c r="FJ57" s="115"/>
      <c r="FK57" s="115"/>
      <c r="FL57" s="115"/>
      <c r="FM57" s="115"/>
      <c r="FN57" s="115"/>
      <c r="FO57" s="115"/>
      <c r="FP57" s="115"/>
      <c r="FQ57" s="115"/>
      <c r="FR57" s="115"/>
      <c r="FS57" s="115"/>
      <c r="FT57" s="115"/>
      <c r="FU57" s="115"/>
      <c r="FV57" s="115"/>
      <c r="FW57" s="115"/>
      <c r="FX57" s="115"/>
      <c r="FY57" s="115"/>
      <c r="FZ57" s="115"/>
      <c r="GA57" s="115"/>
      <c r="GB57" s="115"/>
      <c r="GC57" s="115"/>
      <c r="GD57" s="115"/>
      <c r="GE57" s="115"/>
      <c r="GF57" s="115"/>
      <c r="GG57" s="115"/>
      <c r="GH57" s="115"/>
      <c r="GI57" s="115"/>
      <c r="GJ57" s="115"/>
      <c r="GK57" s="115"/>
      <c r="GL57" s="115"/>
      <c r="GM57" s="115"/>
      <c r="GN57" s="115"/>
      <c r="GO57" s="115"/>
      <c r="GP57" s="115"/>
      <c r="GQ57" s="115"/>
      <c r="GR57" s="115"/>
      <c r="GS57" s="115"/>
      <c r="GT57" s="115"/>
      <c r="GU57" s="115"/>
      <c r="GV57" s="115"/>
      <c r="GW57" s="115"/>
      <c r="GX57" s="115"/>
      <c r="GY57" s="115"/>
      <c r="GZ57" s="115"/>
      <c r="HA57" s="115"/>
      <c r="HB57" s="115"/>
      <c r="HC57" s="115"/>
      <c r="HD57" s="115"/>
      <c r="HE57" s="115"/>
      <c r="HF57" s="115"/>
      <c r="HG57" s="115"/>
      <c r="HH57" s="115"/>
      <c r="HI57" s="115"/>
      <c r="HJ57" s="115"/>
      <c r="HK57" s="115"/>
      <c r="HL57" s="115"/>
      <c r="HM57" s="115"/>
      <c r="HN57" s="115"/>
      <c r="HO57" s="115"/>
      <c r="HP57" s="115"/>
      <c r="HQ57" s="115"/>
      <c r="HR57" s="115"/>
      <c r="HS57" s="115"/>
      <c r="HT57" s="115"/>
      <c r="HU57" s="115"/>
      <c r="HV57" s="115"/>
      <c r="HW57" s="115"/>
      <c r="HX57" s="115"/>
      <c r="HY57" s="115"/>
      <c r="HZ57" s="115"/>
      <c r="IA57" s="115"/>
      <c r="IB57" s="115"/>
      <c r="IC57" s="115"/>
      <c r="ID57" s="115"/>
      <c r="IE57" s="115"/>
      <c r="IF57" s="115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</row>
    <row r="58" spans="2:818" ht="15" customHeight="1" x14ac:dyDescent="0.2">
      <c r="B58" s="22"/>
      <c r="C58" s="23" t="s">
        <v>201</v>
      </c>
      <c r="D58" s="16" t="s">
        <v>196</v>
      </c>
      <c r="E58" s="17"/>
      <c r="F58" s="132"/>
      <c r="G58" s="131" t="s">
        <v>200</v>
      </c>
      <c r="H58" s="13">
        <v>139.80000000000001</v>
      </c>
      <c r="I58" s="62"/>
      <c r="J58" s="13"/>
      <c r="K58" s="28">
        <v>139.80000000000001</v>
      </c>
      <c r="L58" s="28"/>
      <c r="M58" s="20"/>
      <c r="N58" s="20"/>
      <c r="O58" s="20"/>
      <c r="P58" s="20"/>
      <c r="Q58" s="20"/>
      <c r="R58" s="20"/>
      <c r="S58" s="16"/>
      <c r="T58" s="16">
        <v>139.80000000000001</v>
      </c>
      <c r="U58" s="16"/>
      <c r="V58" s="16" t="s">
        <v>208</v>
      </c>
      <c r="W58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  <c r="BE58" s="115"/>
      <c r="BF58" s="115"/>
      <c r="BG58" s="115"/>
      <c r="BH58" s="115"/>
      <c r="BI58" s="115"/>
      <c r="BJ58" s="115"/>
      <c r="BK58" s="115"/>
      <c r="BL58" s="115"/>
      <c r="BM58" s="115"/>
      <c r="BN58" s="115"/>
      <c r="BO58" s="115"/>
      <c r="BP58" s="115"/>
      <c r="BQ58" s="115"/>
      <c r="BR58" s="115"/>
      <c r="BS58" s="115"/>
      <c r="BT58" s="115"/>
      <c r="BU58" s="115"/>
      <c r="BV58" s="115"/>
      <c r="BW58" s="115"/>
      <c r="BX58" s="115"/>
      <c r="BY58" s="115"/>
      <c r="BZ58" s="115"/>
      <c r="CA58" s="115"/>
      <c r="CB58" s="115"/>
      <c r="CC58" s="115"/>
      <c r="CD58" s="115"/>
      <c r="CE58" s="115"/>
      <c r="CF58" s="115"/>
      <c r="CG58" s="115"/>
      <c r="CH58" s="115"/>
      <c r="CI58" s="115"/>
      <c r="CJ58" s="115"/>
      <c r="CK58" s="115"/>
      <c r="CL58" s="115"/>
      <c r="CM58" s="115"/>
      <c r="CN58" s="115"/>
      <c r="CO58" s="115"/>
      <c r="CP58" s="115"/>
      <c r="CQ58" s="115"/>
      <c r="CR58" s="115"/>
      <c r="CS58" s="115"/>
      <c r="CT58" s="115"/>
      <c r="CU58" s="115"/>
      <c r="CV58" s="115"/>
      <c r="CW58" s="115"/>
      <c r="CX58" s="115"/>
      <c r="CY58" s="115"/>
      <c r="CZ58" s="115"/>
      <c r="DA58" s="115"/>
      <c r="DB58" s="115"/>
      <c r="DC58" s="115"/>
      <c r="DD58" s="115"/>
      <c r="DE58" s="115"/>
      <c r="DF58" s="115"/>
      <c r="DG58" s="115"/>
      <c r="DH58" s="115"/>
      <c r="DI58" s="115"/>
      <c r="DJ58" s="115"/>
      <c r="DK58" s="115"/>
      <c r="DL58" s="115"/>
      <c r="DM58" s="115"/>
      <c r="DN58" s="115"/>
      <c r="DO58" s="115"/>
      <c r="DP58" s="115"/>
      <c r="DQ58" s="115"/>
      <c r="DR58" s="115"/>
      <c r="DS58" s="115"/>
      <c r="DT58" s="115"/>
      <c r="DU58" s="115"/>
      <c r="DV58" s="115"/>
      <c r="DW58" s="115"/>
      <c r="DX58" s="115"/>
      <c r="DY58" s="115"/>
      <c r="DZ58" s="115"/>
      <c r="EA58" s="115"/>
      <c r="EB58" s="115"/>
      <c r="EC58" s="115"/>
      <c r="ED58" s="115"/>
      <c r="EE58" s="115"/>
      <c r="EF58" s="115"/>
      <c r="EG58" s="115"/>
      <c r="EH58" s="115"/>
      <c r="EI58" s="115"/>
      <c r="EJ58" s="115"/>
      <c r="EK58" s="115"/>
      <c r="EL58" s="115"/>
      <c r="EM58" s="115"/>
      <c r="EN58" s="115"/>
      <c r="EO58" s="115"/>
      <c r="EP58" s="115"/>
      <c r="EQ58" s="115"/>
      <c r="ER58" s="115"/>
      <c r="ES58" s="115"/>
      <c r="ET58" s="115"/>
      <c r="EU58" s="115"/>
      <c r="EV58" s="115"/>
      <c r="EW58" s="115"/>
      <c r="EX58" s="115"/>
      <c r="EY58" s="115"/>
      <c r="EZ58" s="115"/>
      <c r="FA58" s="115"/>
      <c r="FB58" s="115"/>
      <c r="FC58" s="115"/>
      <c r="FD58" s="115"/>
      <c r="FE58" s="115"/>
      <c r="FF58" s="115"/>
      <c r="FG58" s="115"/>
      <c r="FH58" s="115"/>
      <c r="FI58" s="115"/>
      <c r="FJ58" s="115"/>
      <c r="FK58" s="115"/>
      <c r="FL58" s="115"/>
      <c r="FM58" s="115"/>
      <c r="FN58" s="115"/>
      <c r="FO58" s="115"/>
      <c r="FP58" s="115"/>
      <c r="FQ58" s="115"/>
      <c r="FR58" s="115"/>
      <c r="FS58" s="115"/>
      <c r="FT58" s="115"/>
      <c r="FU58" s="115"/>
      <c r="FV58" s="115"/>
      <c r="FW58" s="115"/>
      <c r="FX58" s="115"/>
      <c r="FY58" s="115"/>
      <c r="FZ58" s="115"/>
      <c r="GA58" s="115"/>
      <c r="GB58" s="115"/>
      <c r="GC58" s="115"/>
      <c r="GD58" s="115"/>
      <c r="GE58" s="115"/>
      <c r="GF58" s="115"/>
      <c r="GG58" s="115"/>
      <c r="GH58" s="115"/>
      <c r="GI58" s="115"/>
      <c r="GJ58" s="115"/>
      <c r="GK58" s="115"/>
      <c r="GL58" s="115"/>
      <c r="GM58" s="115"/>
      <c r="GN58" s="115"/>
      <c r="GO58" s="115"/>
      <c r="GP58" s="115"/>
      <c r="GQ58" s="115"/>
      <c r="GR58" s="115"/>
      <c r="GS58" s="115"/>
      <c r="GT58" s="115"/>
      <c r="GU58" s="115"/>
      <c r="GV58" s="115"/>
      <c r="GW58" s="115"/>
      <c r="GX58" s="115"/>
      <c r="GY58" s="115"/>
      <c r="GZ58" s="115"/>
      <c r="HA58" s="115"/>
      <c r="HB58" s="115"/>
      <c r="HC58" s="115"/>
      <c r="HD58" s="115"/>
      <c r="HE58" s="115"/>
      <c r="HF58" s="115"/>
      <c r="HG58" s="115"/>
      <c r="HH58" s="115"/>
      <c r="HI58" s="115"/>
      <c r="HJ58" s="115"/>
      <c r="HK58" s="115"/>
      <c r="HL58" s="115"/>
      <c r="HM58" s="115"/>
      <c r="HN58" s="115"/>
      <c r="HO58" s="115"/>
      <c r="HP58" s="115"/>
      <c r="HQ58" s="115"/>
      <c r="HR58" s="115"/>
      <c r="HS58" s="115"/>
      <c r="HT58" s="115"/>
      <c r="HU58" s="115"/>
      <c r="HV58" s="115"/>
      <c r="HW58" s="115"/>
      <c r="HX58" s="115"/>
      <c r="HY58" s="115"/>
      <c r="HZ58" s="115"/>
      <c r="IA58" s="115"/>
      <c r="IB58" s="115"/>
      <c r="IC58" s="115"/>
      <c r="ID58" s="115"/>
      <c r="IE58" s="115"/>
      <c r="IF58" s="115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</row>
    <row r="59" spans="2:818" ht="15" customHeight="1" x14ac:dyDescent="0.2">
      <c r="B59" s="22"/>
      <c r="C59" s="23"/>
      <c r="D59" s="16" t="s">
        <v>203</v>
      </c>
      <c r="E59" s="17"/>
      <c r="F59" s="132" t="s">
        <v>233</v>
      </c>
      <c r="G59" s="131" t="s">
        <v>204</v>
      </c>
      <c r="H59" s="13"/>
      <c r="I59" s="62">
        <v>2.52</v>
      </c>
      <c r="J59" s="13"/>
      <c r="K59" s="28"/>
      <c r="L59" s="28"/>
      <c r="M59" s="20"/>
      <c r="N59" s="20"/>
      <c r="O59" s="20"/>
      <c r="P59" s="20"/>
      <c r="Q59" s="20">
        <v>2.52</v>
      </c>
      <c r="R59" s="20"/>
      <c r="S59" s="16"/>
      <c r="T59" s="16"/>
      <c r="U59" s="16"/>
      <c r="V59" s="16" t="s">
        <v>209</v>
      </c>
      <c r="W59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5"/>
      <c r="BF59" s="115"/>
      <c r="BG59" s="115"/>
      <c r="BH59" s="115"/>
      <c r="BI59" s="115"/>
      <c r="BJ59" s="115"/>
      <c r="BK59" s="115"/>
      <c r="BL59" s="115"/>
      <c r="BM59" s="115"/>
      <c r="BN59" s="115"/>
      <c r="BO59" s="115"/>
      <c r="BP59" s="115"/>
      <c r="BQ59" s="115"/>
      <c r="BR59" s="115"/>
      <c r="BS59" s="115"/>
      <c r="BT59" s="115"/>
      <c r="BU59" s="115"/>
      <c r="BV59" s="115"/>
      <c r="BW59" s="115"/>
      <c r="BX59" s="115"/>
      <c r="BY59" s="115"/>
      <c r="BZ59" s="115"/>
      <c r="CA59" s="115"/>
      <c r="CB59" s="115"/>
      <c r="CC59" s="115"/>
      <c r="CD59" s="115"/>
      <c r="CE59" s="115"/>
      <c r="CF59" s="115"/>
      <c r="CG59" s="115"/>
      <c r="CH59" s="115"/>
      <c r="CI59" s="115"/>
      <c r="CJ59" s="115"/>
      <c r="CK59" s="115"/>
      <c r="CL59" s="115"/>
      <c r="CM59" s="115"/>
      <c r="CN59" s="115"/>
      <c r="CO59" s="115"/>
      <c r="CP59" s="115"/>
      <c r="CQ59" s="115"/>
      <c r="CR59" s="115"/>
      <c r="CS59" s="115"/>
      <c r="CT59" s="115"/>
      <c r="CU59" s="115"/>
      <c r="CV59" s="115"/>
      <c r="CW59" s="115"/>
      <c r="CX59" s="115"/>
      <c r="CY59" s="115"/>
      <c r="CZ59" s="115"/>
      <c r="DA59" s="115"/>
      <c r="DB59" s="115"/>
      <c r="DC59" s="115"/>
      <c r="DD59" s="115"/>
      <c r="DE59" s="115"/>
      <c r="DF59" s="115"/>
      <c r="DG59" s="115"/>
      <c r="DH59" s="115"/>
      <c r="DI59" s="115"/>
      <c r="DJ59" s="115"/>
      <c r="DK59" s="115"/>
      <c r="DL59" s="115"/>
      <c r="DM59" s="115"/>
      <c r="DN59" s="115"/>
      <c r="DO59" s="115"/>
      <c r="DP59" s="115"/>
      <c r="DQ59" s="115"/>
      <c r="DR59" s="115"/>
      <c r="DS59" s="115"/>
      <c r="DT59" s="115"/>
      <c r="DU59" s="115"/>
      <c r="DV59" s="115"/>
      <c r="DW59" s="115"/>
      <c r="DX59" s="115"/>
      <c r="DY59" s="115"/>
      <c r="DZ59" s="115"/>
      <c r="EA59" s="115"/>
      <c r="EB59" s="115"/>
      <c r="EC59" s="115"/>
      <c r="ED59" s="115"/>
      <c r="EE59" s="115"/>
      <c r="EF59" s="115"/>
      <c r="EG59" s="115"/>
      <c r="EH59" s="115"/>
      <c r="EI59" s="115"/>
      <c r="EJ59" s="115"/>
      <c r="EK59" s="115"/>
      <c r="EL59" s="115"/>
      <c r="EM59" s="115"/>
      <c r="EN59" s="115"/>
      <c r="EO59" s="115"/>
      <c r="EP59" s="115"/>
      <c r="EQ59" s="115"/>
      <c r="ER59" s="115"/>
      <c r="ES59" s="115"/>
      <c r="ET59" s="115"/>
      <c r="EU59" s="115"/>
      <c r="EV59" s="115"/>
      <c r="EW59" s="115"/>
      <c r="EX59" s="115"/>
      <c r="EY59" s="115"/>
      <c r="EZ59" s="115"/>
      <c r="FA59" s="115"/>
      <c r="FB59" s="115"/>
      <c r="FC59" s="115"/>
      <c r="FD59" s="115"/>
      <c r="FE59" s="115"/>
      <c r="FF59" s="115"/>
      <c r="FG59" s="115"/>
      <c r="FH59" s="115"/>
      <c r="FI59" s="115"/>
      <c r="FJ59" s="115"/>
      <c r="FK59" s="115"/>
      <c r="FL59" s="115"/>
      <c r="FM59" s="115"/>
      <c r="FN59" s="115"/>
      <c r="FO59" s="115"/>
      <c r="FP59" s="115"/>
      <c r="FQ59" s="115"/>
      <c r="FR59" s="115"/>
      <c r="FS59" s="115"/>
      <c r="FT59" s="115"/>
      <c r="FU59" s="115"/>
      <c r="FV59" s="115"/>
      <c r="FW59" s="115"/>
      <c r="FX59" s="115"/>
      <c r="FY59" s="115"/>
      <c r="FZ59" s="115"/>
      <c r="GA59" s="115"/>
      <c r="GB59" s="115"/>
      <c r="GC59" s="115"/>
      <c r="GD59" s="115"/>
      <c r="GE59" s="115"/>
      <c r="GF59" s="115"/>
      <c r="GG59" s="115"/>
      <c r="GH59" s="115"/>
      <c r="GI59" s="115"/>
      <c r="GJ59" s="115"/>
      <c r="GK59" s="115"/>
      <c r="GL59" s="115"/>
      <c r="GM59" s="115"/>
      <c r="GN59" s="115"/>
      <c r="GO59" s="115"/>
      <c r="GP59" s="115"/>
      <c r="GQ59" s="115"/>
      <c r="GR59" s="115"/>
      <c r="GS59" s="115"/>
      <c r="GT59" s="115"/>
      <c r="GU59" s="115"/>
      <c r="GV59" s="115"/>
      <c r="GW59" s="115"/>
      <c r="GX59" s="115"/>
      <c r="GY59" s="115"/>
      <c r="GZ59" s="115"/>
      <c r="HA59" s="115"/>
      <c r="HB59" s="115"/>
      <c r="HC59" s="115"/>
      <c r="HD59" s="115"/>
      <c r="HE59" s="115"/>
      <c r="HF59" s="115"/>
      <c r="HG59" s="115"/>
      <c r="HH59" s="115"/>
      <c r="HI59" s="115"/>
      <c r="HJ59" s="115"/>
      <c r="HK59" s="115"/>
      <c r="HL59" s="115"/>
      <c r="HM59" s="115"/>
      <c r="HN59" s="115"/>
      <c r="HO59" s="115"/>
      <c r="HP59" s="115"/>
      <c r="HQ59" s="115"/>
      <c r="HR59" s="115"/>
      <c r="HS59" s="115"/>
      <c r="HT59" s="115"/>
      <c r="HU59" s="115"/>
      <c r="HV59" s="115"/>
      <c r="HW59" s="115"/>
      <c r="HX59" s="115"/>
      <c r="HY59" s="115"/>
      <c r="HZ59" s="115"/>
      <c r="IA59" s="115"/>
      <c r="IB59" s="115"/>
      <c r="IC59" s="115"/>
      <c r="ID59" s="115"/>
      <c r="IE59" s="115"/>
      <c r="IF59" s="115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</row>
    <row r="60" spans="2:818" ht="15" customHeight="1" x14ac:dyDescent="0.2">
      <c r="B60" s="22"/>
      <c r="C60" s="23" t="s">
        <v>202</v>
      </c>
      <c r="D60" s="16" t="s">
        <v>67</v>
      </c>
      <c r="E60" s="17"/>
      <c r="F60" s="132" t="s">
        <v>238</v>
      </c>
      <c r="G60" s="131">
        <v>100573</v>
      </c>
      <c r="H60" s="13"/>
      <c r="I60" s="62">
        <v>208.93</v>
      </c>
      <c r="J60" s="13"/>
      <c r="K60" s="28"/>
      <c r="L60" s="28"/>
      <c r="M60" s="20">
        <v>208.93</v>
      </c>
      <c r="N60" s="20"/>
      <c r="O60" s="20"/>
      <c r="P60" s="20"/>
      <c r="Q60" s="20"/>
      <c r="R60" s="20"/>
      <c r="S60" s="16"/>
      <c r="T60" s="16"/>
      <c r="U60" s="16"/>
      <c r="V60" s="16" t="s">
        <v>210</v>
      </c>
      <c r="W60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5"/>
      <c r="BI60" s="115"/>
      <c r="BJ60" s="115"/>
      <c r="BK60" s="115"/>
      <c r="BL60" s="115"/>
      <c r="BM60" s="115"/>
      <c r="BN60" s="115"/>
      <c r="BO60" s="115"/>
      <c r="BP60" s="115"/>
      <c r="BQ60" s="115"/>
      <c r="BR60" s="115"/>
      <c r="BS60" s="115"/>
      <c r="BT60" s="115"/>
      <c r="BU60" s="115"/>
      <c r="BV60" s="115"/>
      <c r="BW60" s="115"/>
      <c r="BX60" s="115"/>
      <c r="BY60" s="115"/>
      <c r="BZ60" s="115"/>
      <c r="CA60" s="115"/>
      <c r="CB60" s="115"/>
      <c r="CC60" s="115"/>
      <c r="CD60" s="115"/>
      <c r="CE60" s="115"/>
      <c r="CF60" s="115"/>
      <c r="CG60" s="115"/>
      <c r="CH60" s="115"/>
      <c r="CI60" s="115"/>
      <c r="CJ60" s="115"/>
      <c r="CK60" s="115"/>
      <c r="CL60" s="115"/>
      <c r="CM60" s="115"/>
      <c r="CN60" s="115"/>
      <c r="CO60" s="115"/>
      <c r="CP60" s="115"/>
      <c r="CQ60" s="115"/>
      <c r="CR60" s="115"/>
      <c r="CS60" s="115"/>
      <c r="CT60" s="115"/>
      <c r="CU60" s="115"/>
      <c r="CV60" s="115"/>
      <c r="CW60" s="115"/>
      <c r="CX60" s="115"/>
      <c r="CY60" s="115"/>
      <c r="CZ60" s="115"/>
      <c r="DA60" s="115"/>
      <c r="DB60" s="115"/>
      <c r="DC60" s="115"/>
      <c r="DD60" s="115"/>
      <c r="DE60" s="115"/>
      <c r="DF60" s="115"/>
      <c r="DG60" s="115"/>
      <c r="DH60" s="115"/>
      <c r="DI60" s="115"/>
      <c r="DJ60" s="115"/>
      <c r="DK60" s="115"/>
      <c r="DL60" s="115"/>
      <c r="DM60" s="115"/>
      <c r="DN60" s="115"/>
      <c r="DO60" s="115"/>
      <c r="DP60" s="115"/>
      <c r="DQ60" s="115"/>
      <c r="DR60" s="115"/>
      <c r="DS60" s="115"/>
      <c r="DT60" s="115"/>
      <c r="DU60" s="115"/>
      <c r="DV60" s="115"/>
      <c r="DW60" s="115"/>
      <c r="DX60" s="115"/>
      <c r="DY60" s="115"/>
      <c r="DZ60" s="115"/>
      <c r="EA60" s="115"/>
      <c r="EB60" s="115"/>
      <c r="EC60" s="115"/>
      <c r="ED60" s="115"/>
      <c r="EE60" s="115"/>
      <c r="EF60" s="115"/>
      <c r="EG60" s="115"/>
      <c r="EH60" s="115"/>
      <c r="EI60" s="115"/>
      <c r="EJ60" s="115"/>
      <c r="EK60" s="115"/>
      <c r="EL60" s="115"/>
      <c r="EM60" s="115"/>
      <c r="EN60" s="115"/>
      <c r="EO60" s="115"/>
      <c r="EP60" s="115"/>
      <c r="EQ60" s="115"/>
      <c r="ER60" s="115"/>
      <c r="ES60" s="115"/>
      <c r="ET60" s="115"/>
      <c r="EU60" s="115"/>
      <c r="EV60" s="115"/>
      <c r="EW60" s="115"/>
      <c r="EX60" s="115"/>
      <c r="EY60" s="115"/>
      <c r="EZ60" s="115"/>
      <c r="FA60" s="115"/>
      <c r="FB60" s="115"/>
      <c r="FC60" s="115"/>
      <c r="FD60" s="115"/>
      <c r="FE60" s="115"/>
      <c r="FF60" s="115"/>
      <c r="FG60" s="115"/>
      <c r="FH60" s="115"/>
      <c r="FI60" s="115"/>
      <c r="FJ60" s="115"/>
      <c r="FK60" s="115"/>
      <c r="FL60" s="115"/>
      <c r="FM60" s="115"/>
      <c r="FN60" s="115"/>
      <c r="FO60" s="115"/>
      <c r="FP60" s="115"/>
      <c r="FQ60" s="115"/>
      <c r="FR60" s="115"/>
      <c r="FS60" s="115"/>
      <c r="FT60" s="115"/>
      <c r="FU60" s="115"/>
      <c r="FV60" s="115"/>
      <c r="FW60" s="115"/>
      <c r="FX60" s="115"/>
      <c r="FY60" s="115"/>
      <c r="FZ60" s="115"/>
      <c r="GA60" s="115"/>
      <c r="GB60" s="115"/>
      <c r="GC60" s="115"/>
      <c r="GD60" s="115"/>
      <c r="GE60" s="115"/>
      <c r="GF60" s="115"/>
      <c r="GG60" s="115"/>
      <c r="GH60" s="115"/>
      <c r="GI60" s="115"/>
      <c r="GJ60" s="115"/>
      <c r="GK60" s="115"/>
      <c r="GL60" s="115"/>
      <c r="GM60" s="115"/>
      <c r="GN60" s="115"/>
      <c r="GO60" s="115"/>
      <c r="GP60" s="115"/>
      <c r="GQ60" s="115"/>
      <c r="GR60" s="115"/>
      <c r="GS60" s="115"/>
      <c r="GT60" s="115"/>
      <c r="GU60" s="115"/>
      <c r="GV60" s="115"/>
      <c r="GW60" s="115"/>
      <c r="GX60" s="115"/>
      <c r="GY60" s="115"/>
      <c r="GZ60" s="115"/>
      <c r="HA60" s="115"/>
      <c r="HB60" s="115"/>
      <c r="HC60" s="115"/>
      <c r="HD60" s="115"/>
      <c r="HE60" s="115"/>
      <c r="HF60" s="115"/>
      <c r="HG60" s="115"/>
      <c r="HH60" s="115"/>
      <c r="HI60" s="115"/>
      <c r="HJ60" s="115"/>
      <c r="HK60" s="115"/>
      <c r="HL60" s="115"/>
      <c r="HM60" s="115"/>
      <c r="HN60" s="115"/>
      <c r="HO60" s="115"/>
      <c r="HP60" s="115"/>
      <c r="HQ60" s="115"/>
      <c r="HR60" s="115"/>
      <c r="HS60" s="115"/>
      <c r="HT60" s="115"/>
      <c r="HU60" s="115"/>
      <c r="HV60" s="115"/>
      <c r="HW60" s="115"/>
      <c r="HX60" s="115"/>
      <c r="HY60" s="115"/>
      <c r="HZ60" s="115"/>
      <c r="IA60" s="115"/>
      <c r="IB60" s="115"/>
      <c r="IC60" s="115"/>
      <c r="ID60" s="115"/>
      <c r="IE60" s="115"/>
      <c r="IF60" s="115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</row>
    <row r="61" spans="2:818" ht="15" customHeight="1" x14ac:dyDescent="0.2">
      <c r="B61" s="22"/>
      <c r="C61" s="23"/>
      <c r="D61" s="16" t="s">
        <v>67</v>
      </c>
      <c r="E61" s="17"/>
      <c r="F61" s="132" t="s">
        <v>222</v>
      </c>
      <c r="G61" s="131">
        <v>100574</v>
      </c>
      <c r="H61" s="13"/>
      <c r="I61" s="62">
        <v>30.02</v>
      </c>
      <c r="J61" s="13"/>
      <c r="K61" s="28"/>
      <c r="L61" s="28"/>
      <c r="M61" s="20"/>
      <c r="N61" s="20">
        <v>30.02</v>
      </c>
      <c r="O61" s="20"/>
      <c r="P61" s="20"/>
      <c r="Q61" s="20"/>
      <c r="R61" s="20"/>
      <c r="S61" s="16"/>
      <c r="T61" s="16"/>
      <c r="U61" s="16"/>
      <c r="V61" s="16" t="s">
        <v>211</v>
      </c>
      <c r="W61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  <c r="BO61" s="115"/>
      <c r="BP61" s="115"/>
      <c r="BQ61" s="115"/>
      <c r="BR61" s="115"/>
      <c r="BS61" s="115"/>
      <c r="BT61" s="115"/>
      <c r="BU61" s="115"/>
      <c r="BV61" s="115"/>
      <c r="BW61" s="115"/>
      <c r="BX61" s="115"/>
      <c r="BY61" s="115"/>
      <c r="BZ61" s="115"/>
      <c r="CA61" s="115"/>
      <c r="CB61" s="115"/>
      <c r="CC61" s="115"/>
      <c r="CD61" s="115"/>
      <c r="CE61" s="115"/>
      <c r="CF61" s="115"/>
      <c r="CG61" s="115"/>
      <c r="CH61" s="115"/>
      <c r="CI61" s="115"/>
      <c r="CJ61" s="115"/>
      <c r="CK61" s="115"/>
      <c r="CL61" s="115"/>
      <c r="CM61" s="115"/>
      <c r="CN61" s="115"/>
      <c r="CO61" s="115"/>
      <c r="CP61" s="115"/>
      <c r="CQ61" s="115"/>
      <c r="CR61" s="115"/>
      <c r="CS61" s="115"/>
      <c r="CT61" s="115"/>
      <c r="CU61" s="115"/>
      <c r="CV61" s="115"/>
      <c r="CW61" s="115"/>
      <c r="CX61" s="115"/>
      <c r="CY61" s="115"/>
      <c r="CZ61" s="115"/>
      <c r="DA61" s="115"/>
      <c r="DB61" s="115"/>
      <c r="DC61" s="115"/>
      <c r="DD61" s="115"/>
      <c r="DE61" s="115"/>
      <c r="DF61" s="115"/>
      <c r="DG61" s="115"/>
      <c r="DH61" s="115"/>
      <c r="DI61" s="115"/>
      <c r="DJ61" s="115"/>
      <c r="DK61" s="115"/>
      <c r="DL61" s="115"/>
      <c r="DM61" s="115"/>
      <c r="DN61" s="115"/>
      <c r="DO61" s="115"/>
      <c r="DP61" s="115"/>
      <c r="DQ61" s="115"/>
      <c r="DR61" s="115"/>
      <c r="DS61" s="115"/>
      <c r="DT61" s="115"/>
      <c r="DU61" s="115"/>
      <c r="DV61" s="115"/>
      <c r="DW61" s="115"/>
      <c r="DX61" s="115"/>
      <c r="DY61" s="115"/>
      <c r="DZ61" s="115"/>
      <c r="EA61" s="115"/>
      <c r="EB61" s="115"/>
      <c r="EC61" s="115"/>
      <c r="ED61" s="115"/>
      <c r="EE61" s="115"/>
      <c r="EF61" s="115"/>
      <c r="EG61" s="115"/>
      <c r="EH61" s="115"/>
      <c r="EI61" s="115"/>
      <c r="EJ61" s="115"/>
      <c r="EK61" s="115"/>
      <c r="EL61" s="115"/>
      <c r="EM61" s="115"/>
      <c r="EN61" s="115"/>
      <c r="EO61" s="115"/>
      <c r="EP61" s="115"/>
      <c r="EQ61" s="115"/>
      <c r="ER61" s="115"/>
      <c r="ES61" s="115"/>
      <c r="ET61" s="115"/>
      <c r="EU61" s="115"/>
      <c r="EV61" s="115"/>
      <c r="EW61" s="115"/>
      <c r="EX61" s="115"/>
      <c r="EY61" s="115"/>
      <c r="EZ61" s="115"/>
      <c r="FA61" s="115"/>
      <c r="FB61" s="115"/>
      <c r="FC61" s="115"/>
      <c r="FD61" s="115"/>
      <c r="FE61" s="115"/>
      <c r="FF61" s="115"/>
      <c r="FG61" s="115"/>
      <c r="FH61" s="115"/>
      <c r="FI61" s="115"/>
      <c r="FJ61" s="115"/>
      <c r="FK61" s="115"/>
      <c r="FL61" s="115"/>
      <c r="FM61" s="115"/>
      <c r="FN61" s="115"/>
      <c r="FO61" s="115"/>
      <c r="FP61" s="115"/>
      <c r="FQ61" s="115"/>
      <c r="FR61" s="115"/>
      <c r="FS61" s="115"/>
      <c r="FT61" s="115"/>
      <c r="FU61" s="115"/>
      <c r="FV61" s="115"/>
      <c r="FW61" s="115"/>
      <c r="FX61" s="115"/>
      <c r="FY61" s="115"/>
      <c r="FZ61" s="115"/>
      <c r="GA61" s="115"/>
      <c r="GB61" s="115"/>
      <c r="GC61" s="115"/>
      <c r="GD61" s="115"/>
      <c r="GE61" s="115"/>
      <c r="GF61" s="115"/>
      <c r="GG61" s="115"/>
      <c r="GH61" s="115"/>
      <c r="GI61" s="115"/>
      <c r="GJ61" s="115"/>
      <c r="GK61" s="115"/>
      <c r="GL61" s="115"/>
      <c r="GM61" s="115"/>
      <c r="GN61" s="115"/>
      <c r="GO61" s="115"/>
      <c r="GP61" s="115"/>
      <c r="GQ61" s="115"/>
      <c r="GR61" s="115"/>
      <c r="GS61" s="115"/>
      <c r="GT61" s="115"/>
      <c r="GU61" s="115"/>
      <c r="GV61" s="115"/>
      <c r="GW61" s="115"/>
      <c r="GX61" s="115"/>
      <c r="GY61" s="115"/>
      <c r="GZ61" s="115"/>
      <c r="HA61" s="115"/>
      <c r="HB61" s="115"/>
      <c r="HC61" s="115"/>
      <c r="HD61" s="115"/>
      <c r="HE61" s="115"/>
      <c r="HF61" s="115"/>
      <c r="HG61" s="115"/>
      <c r="HH61" s="115"/>
      <c r="HI61" s="115"/>
      <c r="HJ61" s="115"/>
      <c r="HK61" s="115"/>
      <c r="HL61" s="115"/>
      <c r="HM61" s="115"/>
      <c r="HN61" s="115"/>
      <c r="HO61" s="115"/>
      <c r="HP61" s="115"/>
      <c r="HQ61" s="115"/>
      <c r="HR61" s="115"/>
      <c r="HS61" s="115"/>
      <c r="HT61" s="115"/>
      <c r="HU61" s="115"/>
      <c r="HV61" s="115"/>
      <c r="HW61" s="115"/>
      <c r="HX61" s="115"/>
      <c r="HY61" s="115"/>
      <c r="HZ61" s="115"/>
      <c r="IA61" s="115"/>
      <c r="IB61" s="115"/>
      <c r="IC61" s="115"/>
      <c r="ID61" s="115"/>
      <c r="IE61" s="115"/>
      <c r="IF61" s="115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</row>
    <row r="62" spans="2:818" ht="15" customHeight="1" x14ac:dyDescent="0.2">
      <c r="B62" s="22"/>
      <c r="C62" s="23"/>
      <c r="D62" s="16" t="s">
        <v>213</v>
      </c>
      <c r="E62" s="17"/>
      <c r="F62" s="132" t="s">
        <v>239</v>
      </c>
      <c r="G62" s="131">
        <v>100575</v>
      </c>
      <c r="H62" s="13"/>
      <c r="I62" s="62">
        <v>36</v>
      </c>
      <c r="J62" s="13"/>
      <c r="K62" s="28"/>
      <c r="L62" s="28"/>
      <c r="M62" s="20"/>
      <c r="N62" s="20"/>
      <c r="O62" s="20"/>
      <c r="P62" s="20"/>
      <c r="Q62" s="20">
        <v>36</v>
      </c>
      <c r="R62" s="20"/>
      <c r="S62" s="16"/>
      <c r="T62" s="16"/>
      <c r="U62" s="16"/>
      <c r="V62" s="16" t="s">
        <v>212</v>
      </c>
      <c r="W62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5"/>
      <c r="BP62" s="115"/>
      <c r="BQ62" s="115"/>
      <c r="BR62" s="115"/>
      <c r="BS62" s="115"/>
      <c r="BT62" s="115"/>
      <c r="BU62" s="115"/>
      <c r="BV62" s="115"/>
      <c r="BW62" s="115"/>
      <c r="BX62" s="115"/>
      <c r="BY62" s="115"/>
      <c r="BZ62" s="115"/>
      <c r="CA62" s="115"/>
      <c r="CB62" s="115"/>
      <c r="CC62" s="115"/>
      <c r="CD62" s="115"/>
      <c r="CE62" s="115"/>
      <c r="CF62" s="115"/>
      <c r="CG62" s="115"/>
      <c r="CH62" s="115"/>
      <c r="CI62" s="115"/>
      <c r="CJ62" s="115"/>
      <c r="CK62" s="115"/>
      <c r="CL62" s="115"/>
      <c r="CM62" s="115"/>
      <c r="CN62" s="115"/>
      <c r="CO62" s="115"/>
      <c r="CP62" s="115"/>
      <c r="CQ62" s="115"/>
      <c r="CR62" s="115"/>
      <c r="CS62" s="115"/>
      <c r="CT62" s="115"/>
      <c r="CU62" s="115"/>
      <c r="CV62" s="115"/>
      <c r="CW62" s="115"/>
      <c r="CX62" s="115"/>
      <c r="CY62" s="115"/>
      <c r="CZ62" s="115"/>
      <c r="DA62" s="115"/>
      <c r="DB62" s="115"/>
      <c r="DC62" s="115"/>
      <c r="DD62" s="115"/>
      <c r="DE62" s="115"/>
      <c r="DF62" s="115"/>
      <c r="DG62" s="115"/>
      <c r="DH62" s="115"/>
      <c r="DI62" s="115"/>
      <c r="DJ62" s="115"/>
      <c r="DK62" s="115"/>
      <c r="DL62" s="115"/>
      <c r="DM62" s="115"/>
      <c r="DN62" s="115"/>
      <c r="DO62" s="115"/>
      <c r="DP62" s="115"/>
      <c r="DQ62" s="115"/>
      <c r="DR62" s="115"/>
      <c r="DS62" s="115"/>
      <c r="DT62" s="115"/>
      <c r="DU62" s="115"/>
      <c r="DV62" s="115"/>
      <c r="DW62" s="115"/>
      <c r="DX62" s="115"/>
      <c r="DY62" s="115"/>
      <c r="DZ62" s="115"/>
      <c r="EA62" s="115"/>
      <c r="EB62" s="115"/>
      <c r="EC62" s="115"/>
      <c r="ED62" s="115"/>
      <c r="EE62" s="115"/>
      <c r="EF62" s="115"/>
      <c r="EG62" s="115"/>
      <c r="EH62" s="115"/>
      <c r="EI62" s="115"/>
      <c r="EJ62" s="115"/>
      <c r="EK62" s="115"/>
      <c r="EL62" s="115"/>
      <c r="EM62" s="115"/>
      <c r="EN62" s="115"/>
      <c r="EO62" s="115"/>
      <c r="EP62" s="115"/>
      <c r="EQ62" s="115"/>
      <c r="ER62" s="115"/>
      <c r="ES62" s="115"/>
      <c r="ET62" s="115"/>
      <c r="EU62" s="115"/>
      <c r="EV62" s="115"/>
      <c r="EW62" s="115"/>
      <c r="EX62" s="115"/>
      <c r="EY62" s="115"/>
      <c r="EZ62" s="115"/>
      <c r="FA62" s="115"/>
      <c r="FB62" s="115"/>
      <c r="FC62" s="115"/>
      <c r="FD62" s="115"/>
      <c r="FE62" s="115"/>
      <c r="FF62" s="115"/>
      <c r="FG62" s="115"/>
      <c r="FH62" s="115"/>
      <c r="FI62" s="115"/>
      <c r="FJ62" s="115"/>
      <c r="FK62" s="115"/>
      <c r="FL62" s="115"/>
      <c r="FM62" s="115"/>
      <c r="FN62" s="115"/>
      <c r="FO62" s="115"/>
      <c r="FP62" s="115"/>
      <c r="FQ62" s="115"/>
      <c r="FR62" s="115"/>
      <c r="FS62" s="115"/>
      <c r="FT62" s="115"/>
      <c r="FU62" s="115"/>
      <c r="FV62" s="115"/>
      <c r="FW62" s="115"/>
      <c r="FX62" s="115"/>
      <c r="FY62" s="115"/>
      <c r="FZ62" s="115"/>
      <c r="GA62" s="115"/>
      <c r="GB62" s="115"/>
      <c r="GC62" s="115"/>
      <c r="GD62" s="115"/>
      <c r="GE62" s="115"/>
      <c r="GF62" s="115"/>
      <c r="GG62" s="115"/>
      <c r="GH62" s="115"/>
      <c r="GI62" s="115"/>
      <c r="GJ62" s="115"/>
      <c r="GK62" s="115"/>
      <c r="GL62" s="115"/>
      <c r="GM62" s="115"/>
      <c r="GN62" s="115"/>
      <c r="GO62" s="115"/>
      <c r="GP62" s="115"/>
      <c r="GQ62" s="115"/>
      <c r="GR62" s="115"/>
      <c r="GS62" s="115"/>
      <c r="GT62" s="115"/>
      <c r="GU62" s="115"/>
      <c r="GV62" s="115"/>
      <c r="GW62" s="115"/>
      <c r="GX62" s="115"/>
      <c r="GY62" s="115"/>
      <c r="GZ62" s="115"/>
      <c r="HA62" s="115"/>
      <c r="HB62" s="115"/>
      <c r="HC62" s="115"/>
      <c r="HD62" s="115"/>
      <c r="HE62" s="115"/>
      <c r="HF62" s="115"/>
      <c r="HG62" s="115"/>
      <c r="HH62" s="115"/>
      <c r="HI62" s="115"/>
      <c r="HJ62" s="115"/>
      <c r="HK62" s="115"/>
      <c r="HL62" s="115"/>
      <c r="HM62" s="115"/>
      <c r="HN62" s="115"/>
      <c r="HO62" s="115"/>
      <c r="HP62" s="115"/>
      <c r="HQ62" s="115"/>
      <c r="HR62" s="115"/>
      <c r="HS62" s="115"/>
      <c r="HT62" s="115"/>
      <c r="HU62" s="115"/>
      <c r="HV62" s="115"/>
      <c r="HW62" s="115"/>
      <c r="HX62" s="115"/>
      <c r="HY62" s="115"/>
      <c r="HZ62" s="115"/>
      <c r="IA62" s="115"/>
      <c r="IB62" s="115"/>
      <c r="IC62" s="115"/>
      <c r="ID62" s="115"/>
      <c r="IE62" s="115"/>
      <c r="IF62" s="115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</row>
    <row r="63" spans="2:818" ht="15" customHeight="1" x14ac:dyDescent="0.2">
      <c r="B63" s="22"/>
      <c r="C63" s="23"/>
      <c r="E63" s="17"/>
      <c r="F63" s="17"/>
      <c r="G63" s="130"/>
      <c r="H63" s="13"/>
      <c r="I63" s="62"/>
      <c r="J63" s="13"/>
      <c r="K63" s="28"/>
      <c r="L63" s="28"/>
      <c r="M63" s="20"/>
      <c r="N63" s="20"/>
      <c r="O63" s="20"/>
      <c r="P63" s="20"/>
      <c r="Q63" s="20"/>
      <c r="R63" s="20"/>
      <c r="S63" s="16"/>
      <c r="T63" s="16"/>
      <c r="U63" s="16"/>
      <c r="V63" s="16"/>
      <c r="W63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  <c r="BI63" s="115"/>
      <c r="BJ63" s="115"/>
      <c r="BK63" s="115"/>
      <c r="BL63" s="115"/>
      <c r="BM63" s="115"/>
      <c r="BN63" s="115"/>
      <c r="BO63" s="115"/>
      <c r="BP63" s="115"/>
      <c r="BQ63" s="115"/>
      <c r="BR63" s="115"/>
      <c r="BS63" s="115"/>
      <c r="BT63" s="115"/>
      <c r="BU63" s="115"/>
      <c r="BV63" s="115"/>
      <c r="BW63" s="115"/>
      <c r="BX63" s="115"/>
      <c r="BY63" s="115"/>
      <c r="BZ63" s="115"/>
      <c r="CA63" s="115"/>
      <c r="CB63" s="115"/>
      <c r="CC63" s="115"/>
      <c r="CD63" s="115"/>
      <c r="CE63" s="115"/>
      <c r="CF63" s="115"/>
      <c r="CG63" s="115"/>
      <c r="CH63" s="115"/>
      <c r="CI63" s="115"/>
      <c r="CJ63" s="115"/>
      <c r="CK63" s="115"/>
      <c r="CL63" s="115"/>
      <c r="CM63" s="115"/>
      <c r="CN63" s="115"/>
      <c r="CO63" s="115"/>
      <c r="CP63" s="115"/>
      <c r="CQ63" s="115"/>
      <c r="CR63" s="115"/>
      <c r="CS63" s="115"/>
      <c r="CT63" s="115"/>
      <c r="CU63" s="115"/>
      <c r="CV63" s="115"/>
      <c r="CW63" s="115"/>
      <c r="CX63" s="115"/>
      <c r="CY63" s="115"/>
      <c r="CZ63" s="115"/>
      <c r="DA63" s="115"/>
      <c r="DB63" s="115"/>
      <c r="DC63" s="115"/>
      <c r="DD63" s="115"/>
      <c r="DE63" s="115"/>
      <c r="DF63" s="115"/>
      <c r="DG63" s="115"/>
      <c r="DH63" s="115"/>
      <c r="DI63" s="115"/>
      <c r="DJ63" s="115"/>
      <c r="DK63" s="115"/>
      <c r="DL63" s="115"/>
      <c r="DM63" s="115"/>
      <c r="DN63" s="115"/>
      <c r="DO63" s="115"/>
      <c r="DP63" s="115"/>
      <c r="DQ63" s="115"/>
      <c r="DR63" s="115"/>
      <c r="DS63" s="115"/>
      <c r="DT63" s="115"/>
      <c r="DU63" s="115"/>
      <c r="DV63" s="115"/>
      <c r="DW63" s="115"/>
      <c r="DX63" s="115"/>
      <c r="DY63" s="115"/>
      <c r="DZ63" s="115"/>
      <c r="EA63" s="115"/>
      <c r="EB63" s="115"/>
      <c r="EC63" s="115"/>
      <c r="ED63" s="115"/>
      <c r="EE63" s="115"/>
      <c r="EF63" s="115"/>
      <c r="EG63" s="115"/>
      <c r="EH63" s="115"/>
      <c r="EI63" s="115"/>
      <c r="EJ63" s="115"/>
      <c r="EK63" s="115"/>
      <c r="EL63" s="115"/>
      <c r="EM63" s="115"/>
      <c r="EN63" s="115"/>
      <c r="EO63" s="115"/>
      <c r="EP63" s="115"/>
      <c r="EQ63" s="115"/>
      <c r="ER63" s="115"/>
      <c r="ES63" s="115"/>
      <c r="ET63" s="115"/>
      <c r="EU63" s="115"/>
      <c r="EV63" s="115"/>
      <c r="EW63" s="115"/>
      <c r="EX63" s="115"/>
      <c r="EY63" s="115"/>
      <c r="EZ63" s="115"/>
      <c r="FA63" s="115"/>
      <c r="FB63" s="115"/>
      <c r="FC63" s="115"/>
      <c r="FD63" s="115"/>
      <c r="FE63" s="115"/>
      <c r="FF63" s="115"/>
      <c r="FG63" s="115"/>
      <c r="FH63" s="115"/>
      <c r="FI63" s="115"/>
      <c r="FJ63" s="115"/>
      <c r="FK63" s="115"/>
      <c r="FL63" s="115"/>
      <c r="FM63" s="115"/>
      <c r="FN63" s="115"/>
      <c r="FO63" s="115"/>
      <c r="FP63" s="115"/>
      <c r="FQ63" s="115"/>
      <c r="FR63" s="115"/>
      <c r="FS63" s="115"/>
      <c r="FT63" s="115"/>
      <c r="FU63" s="115"/>
      <c r="FV63" s="115"/>
      <c r="FW63" s="115"/>
      <c r="FX63" s="115"/>
      <c r="FY63" s="115"/>
      <c r="FZ63" s="115"/>
      <c r="GA63" s="115"/>
      <c r="GB63" s="115"/>
      <c r="GC63" s="115"/>
      <c r="GD63" s="115"/>
      <c r="GE63" s="115"/>
      <c r="GF63" s="115"/>
      <c r="GG63" s="115"/>
      <c r="GH63" s="115"/>
      <c r="GI63" s="115"/>
      <c r="GJ63" s="115"/>
      <c r="GK63" s="115"/>
      <c r="GL63" s="115"/>
      <c r="GM63" s="115"/>
      <c r="GN63" s="115"/>
      <c r="GO63" s="115"/>
      <c r="GP63" s="115"/>
      <c r="GQ63" s="115"/>
      <c r="GR63" s="115"/>
      <c r="GS63" s="115"/>
      <c r="GT63" s="115"/>
      <c r="GU63" s="115"/>
      <c r="GV63" s="115"/>
      <c r="GW63" s="115"/>
      <c r="GX63" s="115"/>
      <c r="GY63" s="115"/>
      <c r="GZ63" s="115"/>
      <c r="HA63" s="115"/>
      <c r="HB63" s="115"/>
      <c r="HC63" s="115"/>
      <c r="HD63" s="115"/>
      <c r="HE63" s="115"/>
      <c r="HF63" s="115"/>
      <c r="HG63" s="115"/>
      <c r="HH63" s="115"/>
      <c r="HI63" s="115"/>
      <c r="HJ63" s="115"/>
      <c r="HK63" s="115"/>
      <c r="HL63" s="115"/>
      <c r="HM63" s="115"/>
      <c r="HN63" s="115"/>
      <c r="HO63" s="115"/>
      <c r="HP63" s="115"/>
      <c r="HQ63" s="115"/>
      <c r="HR63" s="115"/>
      <c r="HS63" s="115"/>
      <c r="HT63" s="115"/>
      <c r="HU63" s="115"/>
      <c r="HV63" s="115"/>
      <c r="HW63" s="115"/>
      <c r="HX63" s="115"/>
      <c r="HY63" s="115"/>
      <c r="HZ63" s="115"/>
      <c r="IA63" s="115"/>
      <c r="IB63" s="115"/>
      <c r="IC63" s="115"/>
      <c r="ID63" s="115"/>
      <c r="IE63" s="115"/>
      <c r="IF63" s="115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</row>
    <row r="64" spans="2:818" ht="15" customHeight="1" x14ac:dyDescent="0.2">
      <c r="B64" s="14"/>
      <c r="C64" s="15"/>
      <c r="D64" s="16"/>
      <c r="E64" s="17"/>
      <c r="F64" s="17"/>
      <c r="G64" s="131"/>
      <c r="H64" s="16"/>
      <c r="I64" s="64"/>
      <c r="J64" s="28"/>
      <c r="K64" s="28"/>
      <c r="L64" s="28"/>
      <c r="M64" s="20"/>
      <c r="N64" s="20"/>
      <c r="O64" s="20"/>
      <c r="P64" s="20"/>
      <c r="Q64" s="20"/>
      <c r="R64" s="20"/>
      <c r="S64" s="16"/>
      <c r="T64" s="16"/>
      <c r="U64" s="16"/>
      <c r="V64" s="16"/>
      <c r="W64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5"/>
      <c r="BJ64" s="115"/>
      <c r="BK64" s="115"/>
      <c r="BL64" s="115"/>
      <c r="BM64" s="115"/>
      <c r="BN64" s="115"/>
      <c r="BO64" s="115"/>
      <c r="BP64" s="115"/>
      <c r="BQ64" s="115"/>
      <c r="BR64" s="115"/>
      <c r="BS64" s="115"/>
      <c r="BT64" s="115"/>
      <c r="BU64" s="115"/>
      <c r="BV64" s="115"/>
      <c r="BW64" s="115"/>
      <c r="BX64" s="115"/>
      <c r="BY64" s="115"/>
      <c r="BZ64" s="115"/>
      <c r="CA64" s="115"/>
      <c r="CB64" s="115"/>
      <c r="CC64" s="115"/>
      <c r="CD64" s="115"/>
      <c r="CE64" s="115"/>
      <c r="CF64" s="115"/>
      <c r="CG64" s="115"/>
      <c r="CH64" s="115"/>
      <c r="CI64" s="115"/>
      <c r="CJ64" s="115"/>
      <c r="CK64" s="115"/>
      <c r="CL64" s="115"/>
      <c r="CM64" s="115"/>
      <c r="CN64" s="115"/>
      <c r="CO64" s="115"/>
      <c r="CP64" s="115"/>
      <c r="CQ64" s="115"/>
      <c r="CR64" s="115"/>
      <c r="CS64" s="115"/>
      <c r="CT64" s="115"/>
      <c r="CU64" s="115"/>
      <c r="CV64" s="115"/>
      <c r="CW64" s="115"/>
      <c r="CX64" s="115"/>
      <c r="CY64" s="115"/>
      <c r="CZ64" s="115"/>
      <c r="DA64" s="115"/>
      <c r="DB64" s="115"/>
      <c r="DC64" s="115"/>
      <c r="DD64" s="115"/>
      <c r="DE64" s="115"/>
      <c r="DF64" s="115"/>
      <c r="DG64" s="115"/>
      <c r="DH64" s="115"/>
      <c r="DI64" s="115"/>
      <c r="DJ64" s="115"/>
      <c r="DK64" s="115"/>
      <c r="DL64" s="115"/>
      <c r="DM64" s="115"/>
      <c r="DN64" s="115"/>
      <c r="DO64" s="115"/>
      <c r="DP64" s="115"/>
      <c r="DQ64" s="115"/>
      <c r="DR64" s="115"/>
      <c r="DS64" s="115"/>
      <c r="DT64" s="115"/>
      <c r="DU64" s="115"/>
      <c r="DV64" s="115"/>
      <c r="DW64" s="115"/>
      <c r="DX64" s="115"/>
      <c r="DY64" s="115"/>
      <c r="DZ64" s="115"/>
      <c r="EA64" s="115"/>
      <c r="EB64" s="115"/>
      <c r="EC64" s="115"/>
      <c r="ED64" s="115"/>
      <c r="EE64" s="115"/>
      <c r="EF64" s="115"/>
      <c r="EG64" s="115"/>
      <c r="EH64" s="115"/>
      <c r="EI64" s="115"/>
      <c r="EJ64" s="115"/>
      <c r="EK64" s="115"/>
      <c r="EL64" s="115"/>
      <c r="EM64" s="115"/>
      <c r="EN64" s="115"/>
      <c r="EO64" s="115"/>
      <c r="EP64" s="115"/>
      <c r="EQ64" s="115"/>
      <c r="ER64" s="115"/>
      <c r="ES64" s="115"/>
      <c r="ET64" s="115"/>
      <c r="EU64" s="115"/>
      <c r="EV64" s="115"/>
      <c r="EW64" s="115"/>
      <c r="EX64" s="115"/>
      <c r="EY64" s="115"/>
      <c r="EZ64" s="115"/>
      <c r="FA64" s="115"/>
      <c r="FB64" s="115"/>
      <c r="FC64" s="115"/>
      <c r="FD64" s="115"/>
      <c r="FE64" s="115"/>
      <c r="FF64" s="115"/>
      <c r="FG64" s="115"/>
      <c r="FH64" s="115"/>
      <c r="FI64" s="115"/>
      <c r="FJ64" s="115"/>
      <c r="FK64" s="115"/>
      <c r="FL64" s="115"/>
      <c r="FM64" s="115"/>
      <c r="FN64" s="115"/>
      <c r="FO64" s="115"/>
      <c r="FP64" s="115"/>
      <c r="FQ64" s="115"/>
      <c r="FR64" s="115"/>
      <c r="FS64" s="115"/>
      <c r="FT64" s="115"/>
      <c r="FU64" s="115"/>
      <c r="FV64" s="115"/>
      <c r="FW64" s="115"/>
      <c r="FX64" s="115"/>
      <c r="FY64" s="115"/>
      <c r="FZ64" s="115"/>
      <c r="GA64" s="115"/>
      <c r="GB64" s="115"/>
      <c r="GC64" s="115"/>
      <c r="GD64" s="115"/>
      <c r="GE64" s="115"/>
      <c r="GF64" s="115"/>
      <c r="GG64" s="115"/>
      <c r="GH64" s="115"/>
      <c r="GI64" s="115"/>
      <c r="GJ64" s="115"/>
      <c r="GK64" s="115"/>
      <c r="GL64" s="115"/>
      <c r="GM64" s="115"/>
      <c r="GN64" s="115"/>
      <c r="GO64" s="115"/>
      <c r="GP64" s="115"/>
      <c r="GQ64" s="115"/>
      <c r="GR64" s="115"/>
      <c r="GS64" s="115"/>
      <c r="GT64" s="115"/>
      <c r="GU64" s="115"/>
      <c r="GV64" s="115"/>
      <c r="GW64" s="115"/>
      <c r="GX64" s="115"/>
      <c r="GY64" s="115"/>
      <c r="GZ64" s="115"/>
      <c r="HA64" s="115"/>
      <c r="HB64" s="115"/>
      <c r="HC64" s="115"/>
      <c r="HD64" s="115"/>
      <c r="HE64" s="115"/>
      <c r="HF64" s="115"/>
      <c r="HG64" s="115"/>
      <c r="HH64" s="115"/>
      <c r="HI64" s="115"/>
      <c r="HJ64" s="115"/>
      <c r="HK64" s="115"/>
      <c r="HL64" s="115"/>
      <c r="HM64" s="115"/>
      <c r="HN64" s="115"/>
      <c r="HO64" s="115"/>
      <c r="HP64" s="115"/>
      <c r="HQ64" s="115"/>
      <c r="HR64" s="115"/>
      <c r="HS64" s="115"/>
      <c r="HT64" s="115"/>
      <c r="HU64" s="115"/>
      <c r="HV64" s="115"/>
      <c r="HW64" s="115"/>
      <c r="HX64" s="115"/>
      <c r="HY64" s="115"/>
      <c r="HZ64" s="115"/>
      <c r="IA64" s="115"/>
      <c r="IB64" s="115"/>
      <c r="IC64" s="115"/>
      <c r="ID64" s="115"/>
      <c r="IE64" s="115"/>
      <c r="IF64" s="115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</row>
    <row r="65" spans="1:818" ht="15" customHeight="1" x14ac:dyDescent="0.2">
      <c r="A65" s="37"/>
      <c r="B65" s="37"/>
      <c r="C65" s="38"/>
      <c r="D65" s="39"/>
      <c r="E65" s="40"/>
      <c r="F65" s="40"/>
      <c r="G65" s="136"/>
      <c r="H65" s="39">
        <f t="shared" ref="H65:R65" si="0">SUM(H4:H64)</f>
        <v>13875.869999999999</v>
      </c>
      <c r="I65" s="39">
        <f t="shared" si="0"/>
        <v>17933.370000000003</v>
      </c>
      <c r="J65" s="41">
        <f t="shared" si="0"/>
        <v>4050</v>
      </c>
      <c r="K65" s="41">
        <f t="shared" si="0"/>
        <v>12775.869999999999</v>
      </c>
      <c r="L65" s="41">
        <f t="shared" si="0"/>
        <v>700</v>
      </c>
      <c r="M65" s="42">
        <f t="shared" si="0"/>
        <v>2507.17</v>
      </c>
      <c r="N65" s="42">
        <f t="shared" si="0"/>
        <v>133.29000000000002</v>
      </c>
      <c r="O65" s="42">
        <f t="shared" si="0"/>
        <v>530</v>
      </c>
      <c r="P65" s="42">
        <f t="shared" si="0"/>
        <v>331.21</v>
      </c>
      <c r="Q65" s="42">
        <f t="shared" si="0"/>
        <v>13464.18</v>
      </c>
      <c r="R65" s="42">
        <f t="shared" si="0"/>
        <v>966.92</v>
      </c>
      <c r="S65" s="39">
        <f>SUM(S3:S64)</f>
        <v>2335.7800000000002</v>
      </c>
      <c r="T65" s="39">
        <f>SUM(T3:T64)</f>
        <v>2335.7800000000002</v>
      </c>
      <c r="U65" s="39"/>
      <c r="V65" s="43">
        <f>T65-S65</f>
        <v>0</v>
      </c>
      <c r="W6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115"/>
      <c r="BO65" s="115"/>
      <c r="BP65" s="115"/>
      <c r="BQ65" s="115"/>
      <c r="BR65" s="115"/>
      <c r="BS65" s="115"/>
      <c r="BT65" s="115"/>
      <c r="BU65" s="115"/>
      <c r="BV65" s="115"/>
      <c r="BW65" s="115"/>
      <c r="BX65" s="115"/>
      <c r="BY65" s="115"/>
      <c r="BZ65" s="115"/>
      <c r="CA65" s="115"/>
      <c r="CB65" s="115"/>
      <c r="CC65" s="115"/>
      <c r="CD65" s="115"/>
      <c r="CE65" s="115"/>
      <c r="CF65" s="115"/>
      <c r="CG65" s="115"/>
      <c r="CH65" s="115"/>
      <c r="CI65" s="115"/>
      <c r="CJ65" s="115"/>
      <c r="CK65" s="115"/>
      <c r="CL65" s="115"/>
      <c r="CM65" s="115"/>
      <c r="CN65" s="115"/>
      <c r="CO65" s="115"/>
      <c r="CP65" s="115"/>
      <c r="CQ65" s="115"/>
      <c r="CR65" s="115"/>
      <c r="CS65" s="115"/>
      <c r="CT65" s="115"/>
      <c r="CU65" s="115"/>
      <c r="CV65" s="115"/>
      <c r="CW65" s="115"/>
      <c r="CX65" s="115"/>
      <c r="CY65" s="115"/>
      <c r="CZ65" s="115"/>
      <c r="DA65" s="115"/>
      <c r="DB65" s="115"/>
      <c r="DC65" s="115"/>
      <c r="DD65" s="115"/>
      <c r="DE65" s="115"/>
      <c r="DF65" s="115"/>
      <c r="DG65" s="115"/>
      <c r="DH65" s="115"/>
      <c r="DI65" s="115"/>
      <c r="DJ65" s="115"/>
      <c r="DK65" s="115"/>
      <c r="DL65" s="115"/>
      <c r="DM65" s="115"/>
      <c r="DN65" s="115"/>
      <c r="DO65" s="115"/>
      <c r="DP65" s="115"/>
      <c r="DQ65" s="115"/>
      <c r="DR65" s="115"/>
      <c r="DS65" s="115"/>
      <c r="DT65" s="115"/>
      <c r="DU65" s="115"/>
      <c r="DV65" s="115"/>
      <c r="DW65" s="115"/>
      <c r="DX65" s="115"/>
      <c r="DY65" s="115"/>
      <c r="DZ65" s="115"/>
      <c r="EA65" s="115"/>
      <c r="EB65" s="115"/>
      <c r="EC65" s="115"/>
      <c r="ED65" s="115"/>
      <c r="EE65" s="115"/>
      <c r="EF65" s="115"/>
      <c r="EG65" s="115"/>
      <c r="EH65" s="115"/>
      <c r="EI65" s="115"/>
      <c r="EJ65" s="115"/>
      <c r="EK65" s="115"/>
      <c r="EL65" s="115"/>
      <c r="EM65" s="115"/>
      <c r="EN65" s="115"/>
      <c r="EO65" s="115"/>
      <c r="EP65" s="115"/>
      <c r="EQ65" s="115"/>
      <c r="ER65" s="115"/>
      <c r="ES65" s="115"/>
      <c r="ET65" s="115"/>
      <c r="EU65" s="115"/>
      <c r="EV65" s="115"/>
      <c r="EW65" s="115"/>
      <c r="EX65" s="115"/>
      <c r="EY65" s="115"/>
      <c r="EZ65" s="115"/>
      <c r="FA65" s="115"/>
      <c r="FB65" s="115"/>
      <c r="FC65" s="115"/>
      <c r="FD65" s="115"/>
      <c r="FE65" s="115"/>
      <c r="FF65" s="115"/>
      <c r="FG65" s="115"/>
      <c r="FH65" s="115"/>
      <c r="FI65" s="115"/>
      <c r="FJ65" s="115"/>
      <c r="FK65" s="115"/>
      <c r="FL65" s="115"/>
      <c r="FM65" s="115"/>
      <c r="FN65" s="115"/>
      <c r="FO65" s="115"/>
      <c r="FP65" s="115"/>
      <c r="FQ65" s="115"/>
      <c r="FR65" s="115"/>
      <c r="FS65" s="115"/>
      <c r="FT65" s="115"/>
      <c r="FU65" s="115"/>
      <c r="FV65" s="115"/>
      <c r="FW65" s="115"/>
      <c r="FX65" s="115"/>
      <c r="FY65" s="115"/>
      <c r="FZ65" s="115"/>
      <c r="GA65" s="115"/>
      <c r="GB65" s="115"/>
      <c r="GC65" s="115"/>
      <c r="GD65" s="115"/>
      <c r="GE65" s="115"/>
      <c r="GF65" s="115"/>
      <c r="GG65" s="115"/>
      <c r="GH65" s="115"/>
      <c r="GI65" s="115"/>
      <c r="GJ65" s="115"/>
      <c r="GK65" s="115"/>
      <c r="GL65" s="115"/>
      <c r="GM65" s="115"/>
      <c r="GN65" s="115"/>
      <c r="GO65" s="115"/>
      <c r="GP65" s="115"/>
      <c r="GQ65" s="115"/>
      <c r="GR65" s="115"/>
      <c r="GS65" s="115"/>
      <c r="GT65" s="115"/>
      <c r="GU65" s="115"/>
      <c r="GV65" s="115"/>
      <c r="GW65" s="115"/>
      <c r="GX65" s="115"/>
      <c r="GY65" s="115"/>
      <c r="GZ65" s="115"/>
      <c r="HA65" s="115"/>
      <c r="HB65" s="115"/>
      <c r="HC65" s="115"/>
      <c r="HD65" s="115"/>
      <c r="HE65" s="115"/>
      <c r="HF65" s="115"/>
      <c r="HG65" s="115"/>
      <c r="HH65" s="115"/>
      <c r="HI65" s="115"/>
      <c r="HJ65" s="115"/>
      <c r="HK65" s="115"/>
      <c r="HL65" s="115"/>
      <c r="HM65" s="115"/>
      <c r="HN65" s="115"/>
      <c r="HO65" s="115"/>
      <c r="HP65" s="115"/>
      <c r="HQ65" s="115"/>
      <c r="HR65" s="115"/>
      <c r="HS65" s="115"/>
      <c r="HT65" s="115"/>
      <c r="HU65" s="115"/>
      <c r="HV65" s="115"/>
      <c r="HW65" s="115"/>
      <c r="HX65" s="115"/>
      <c r="HY65" s="115"/>
      <c r="HZ65" s="115"/>
      <c r="IA65" s="115"/>
      <c r="IB65" s="115"/>
      <c r="IC65" s="115"/>
      <c r="ID65" s="115"/>
      <c r="IE65" s="115"/>
      <c r="IF65" s="11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</row>
    <row r="66" spans="1:818" ht="15" customHeight="1" x14ac:dyDescent="0.2">
      <c r="A66" s="44" t="s">
        <v>243</v>
      </c>
      <c r="B66" s="44"/>
      <c r="C66" s="45" t="s">
        <v>242</v>
      </c>
      <c r="D66" s="46" t="s">
        <v>29</v>
      </c>
      <c r="E66" s="47" t="s">
        <v>30</v>
      </c>
      <c r="F66" s="47"/>
      <c r="G66" s="48"/>
      <c r="H66" s="46">
        <v>3987.94</v>
      </c>
      <c r="I66" s="46"/>
      <c r="J66" s="49" t="s">
        <v>31</v>
      </c>
      <c r="K66" s="49"/>
      <c r="L66" s="49">
        <f>SUM(J65:L65)</f>
        <v>17525.87</v>
      </c>
      <c r="M66" s="50"/>
      <c r="N66" s="50"/>
      <c r="O66" s="51"/>
      <c r="P66" s="51" t="s">
        <v>32</v>
      </c>
      <c r="Q66" s="51"/>
      <c r="R66" s="51">
        <f>SUM(M65:R65)</f>
        <v>17932.769999999997</v>
      </c>
      <c r="S66" s="46" t="s">
        <v>15</v>
      </c>
      <c r="T66" s="46" t="s">
        <v>16</v>
      </c>
      <c r="U66" s="46"/>
      <c r="V66" s="46" t="s">
        <v>33</v>
      </c>
      <c r="W66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115"/>
      <c r="BO66" s="115"/>
      <c r="BP66" s="115"/>
      <c r="BQ66" s="115"/>
      <c r="BR66" s="115"/>
      <c r="BS66" s="115"/>
      <c r="BT66" s="115"/>
      <c r="BU66" s="115"/>
      <c r="BV66" s="115"/>
      <c r="BW66" s="115"/>
      <c r="BX66" s="115"/>
      <c r="BY66" s="115"/>
      <c r="BZ66" s="115"/>
      <c r="CA66" s="115"/>
      <c r="CB66" s="115"/>
      <c r="CC66" s="115"/>
      <c r="CD66" s="115"/>
      <c r="CE66" s="115"/>
      <c r="CF66" s="115"/>
      <c r="CG66" s="115"/>
      <c r="CH66" s="115"/>
      <c r="CI66" s="115"/>
      <c r="CJ66" s="115"/>
      <c r="CK66" s="115"/>
      <c r="CL66" s="115"/>
      <c r="CM66" s="115"/>
      <c r="CN66" s="115"/>
      <c r="CO66" s="115"/>
      <c r="CP66" s="115"/>
      <c r="CQ66" s="115"/>
      <c r="CR66" s="115"/>
      <c r="CS66" s="115"/>
      <c r="CT66" s="115"/>
      <c r="CU66" s="115"/>
      <c r="CV66" s="115"/>
      <c r="CW66" s="115"/>
      <c r="CX66" s="115"/>
      <c r="CY66" s="115"/>
      <c r="CZ66" s="115"/>
      <c r="DA66" s="115"/>
      <c r="DB66" s="115"/>
      <c r="DC66" s="115"/>
      <c r="DD66" s="115"/>
      <c r="DE66" s="115"/>
      <c r="DF66" s="115"/>
      <c r="DG66" s="115"/>
      <c r="DH66" s="115"/>
      <c r="DI66" s="115"/>
      <c r="DJ66" s="115"/>
      <c r="DK66" s="115"/>
      <c r="DL66" s="115"/>
      <c r="DM66" s="115"/>
      <c r="DN66" s="115"/>
      <c r="DO66" s="115"/>
      <c r="DP66" s="115"/>
      <c r="DQ66" s="115"/>
      <c r="DR66" s="115"/>
      <c r="DS66" s="115"/>
      <c r="DT66" s="115"/>
      <c r="DU66" s="115"/>
      <c r="DV66" s="115"/>
      <c r="DW66" s="115"/>
      <c r="DX66" s="115"/>
      <c r="DY66" s="115"/>
      <c r="DZ66" s="115"/>
      <c r="EA66" s="115"/>
      <c r="EB66" s="115"/>
      <c r="EC66" s="115"/>
      <c r="ED66" s="115"/>
      <c r="EE66" s="115"/>
      <c r="EF66" s="115"/>
      <c r="EG66" s="115"/>
      <c r="EH66" s="115"/>
      <c r="EI66" s="115"/>
      <c r="EJ66" s="115"/>
      <c r="EK66" s="115"/>
      <c r="EL66" s="115"/>
      <c r="EM66" s="115"/>
      <c r="EN66" s="115"/>
      <c r="EO66" s="115"/>
      <c r="EP66" s="115"/>
      <c r="EQ66" s="115"/>
      <c r="ER66" s="115"/>
      <c r="ES66" s="115"/>
      <c r="ET66" s="115"/>
      <c r="EU66" s="115"/>
      <c r="EV66" s="115"/>
      <c r="EW66" s="115"/>
      <c r="EX66" s="115"/>
      <c r="EY66" s="115"/>
      <c r="EZ66" s="115"/>
      <c r="FA66" s="115"/>
      <c r="FB66" s="115"/>
      <c r="FC66" s="115"/>
      <c r="FD66" s="115"/>
      <c r="FE66" s="115"/>
      <c r="FF66" s="115"/>
      <c r="FG66" s="115"/>
      <c r="FH66" s="115"/>
      <c r="FI66" s="115"/>
      <c r="FJ66" s="115"/>
      <c r="FK66" s="115"/>
      <c r="FL66" s="115"/>
      <c r="FM66" s="115"/>
      <c r="FN66" s="115"/>
      <c r="FO66" s="115"/>
      <c r="FP66" s="115"/>
      <c r="FQ66" s="115"/>
      <c r="FR66" s="115"/>
      <c r="FS66" s="115"/>
      <c r="FT66" s="115"/>
      <c r="FU66" s="115"/>
      <c r="FV66" s="115"/>
      <c r="FW66" s="115"/>
      <c r="FX66" s="115"/>
      <c r="FY66" s="115"/>
      <c r="FZ66" s="115"/>
      <c r="GA66" s="115"/>
      <c r="GB66" s="115"/>
      <c r="GC66" s="115"/>
      <c r="GD66" s="115"/>
      <c r="GE66" s="115"/>
      <c r="GF66" s="115"/>
      <c r="GG66" s="115"/>
      <c r="GH66" s="115"/>
      <c r="GI66" s="115"/>
      <c r="GJ66" s="115"/>
      <c r="GK66" s="115"/>
      <c r="GL66" s="115"/>
      <c r="GM66" s="115"/>
      <c r="GN66" s="115"/>
      <c r="GO66" s="115"/>
      <c r="GP66" s="115"/>
      <c r="GQ66" s="115"/>
      <c r="GR66" s="115"/>
      <c r="GS66" s="115"/>
      <c r="GT66" s="115"/>
      <c r="GU66" s="115"/>
      <c r="GV66" s="115"/>
      <c r="GW66" s="115"/>
      <c r="GX66" s="115"/>
      <c r="GY66" s="115"/>
      <c r="GZ66" s="115"/>
      <c r="HA66" s="115"/>
      <c r="HB66" s="115"/>
      <c r="HC66" s="115"/>
      <c r="HD66" s="115"/>
      <c r="HE66" s="115"/>
      <c r="HF66" s="115"/>
      <c r="HG66" s="115"/>
      <c r="HH66" s="115"/>
      <c r="HI66" s="115"/>
      <c r="HJ66" s="115"/>
      <c r="HK66" s="115"/>
      <c r="HL66" s="115"/>
      <c r="HM66" s="115"/>
      <c r="HN66" s="115"/>
      <c r="HO66" s="115"/>
      <c r="HP66" s="115"/>
      <c r="HQ66" s="115"/>
      <c r="HR66" s="115"/>
      <c r="HS66" s="115"/>
      <c r="HT66" s="115"/>
      <c r="HU66" s="115"/>
      <c r="HV66" s="115"/>
      <c r="HW66" s="115"/>
      <c r="HX66" s="115"/>
      <c r="HY66" s="115"/>
      <c r="HZ66" s="115"/>
      <c r="IA66" s="115"/>
      <c r="IB66" s="115"/>
      <c r="IC66" s="115"/>
      <c r="ID66" s="115"/>
      <c r="IE66" s="115"/>
      <c r="IF66" s="115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</row>
    <row r="67" spans="1:818" ht="15" customHeight="1" x14ac:dyDescent="0.2">
      <c r="A67" s="14"/>
      <c r="B67" s="14"/>
      <c r="C67" s="15"/>
      <c r="D67" s="16"/>
      <c r="E67" s="52"/>
      <c r="F67" s="52"/>
      <c r="G67" s="53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54" t="s">
        <v>34</v>
      </c>
      <c r="W67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15"/>
      <c r="BB67" s="115"/>
      <c r="BC67" s="115"/>
      <c r="BD67" s="115"/>
      <c r="BE67" s="115"/>
      <c r="BF67" s="115"/>
      <c r="BG67" s="115"/>
      <c r="BH67" s="115"/>
      <c r="BI67" s="115"/>
      <c r="BJ67" s="115"/>
      <c r="BK67" s="115"/>
      <c r="BL67" s="115"/>
      <c r="BM67" s="115"/>
      <c r="BN67" s="115"/>
      <c r="BO67" s="115"/>
      <c r="BP67" s="115"/>
      <c r="BQ67" s="115"/>
      <c r="BR67" s="115"/>
      <c r="BS67" s="115"/>
      <c r="BT67" s="115"/>
      <c r="BU67" s="115"/>
      <c r="BV67" s="115"/>
      <c r="BW67" s="115"/>
      <c r="BX67" s="115"/>
      <c r="BY67" s="115"/>
      <c r="BZ67" s="115"/>
      <c r="CA67" s="115"/>
      <c r="CB67" s="115"/>
      <c r="CC67" s="115"/>
      <c r="CD67" s="115"/>
      <c r="CE67" s="115"/>
      <c r="CF67" s="115"/>
      <c r="CG67" s="115"/>
      <c r="CH67" s="115"/>
      <c r="CI67" s="115"/>
      <c r="CJ67" s="115"/>
      <c r="CK67" s="115"/>
      <c r="CL67" s="115"/>
      <c r="CM67" s="115"/>
      <c r="CN67" s="115"/>
      <c r="CO67" s="115"/>
      <c r="CP67" s="115"/>
      <c r="CQ67" s="115"/>
      <c r="CR67" s="115"/>
      <c r="CS67" s="115"/>
      <c r="CT67" s="115"/>
      <c r="CU67" s="115"/>
      <c r="CV67" s="115"/>
      <c r="CW67" s="115"/>
      <c r="CX67" s="115"/>
      <c r="CY67" s="115"/>
      <c r="CZ67" s="115"/>
      <c r="DA67" s="115"/>
      <c r="DB67" s="115"/>
      <c r="DC67" s="115"/>
      <c r="DD67" s="115"/>
      <c r="DE67" s="115"/>
      <c r="DF67" s="115"/>
      <c r="DG67" s="115"/>
      <c r="DH67" s="115"/>
      <c r="DI67" s="115"/>
      <c r="DJ67" s="115"/>
      <c r="DK67" s="115"/>
      <c r="DL67" s="115"/>
      <c r="DM67" s="115"/>
      <c r="DN67" s="115"/>
      <c r="DO67" s="115"/>
      <c r="DP67" s="115"/>
      <c r="DQ67" s="115"/>
      <c r="DR67" s="115"/>
      <c r="DS67" s="115"/>
      <c r="DT67" s="115"/>
      <c r="DU67" s="115"/>
      <c r="DV67" s="115"/>
      <c r="DW67" s="115"/>
      <c r="DX67" s="115"/>
      <c r="DY67" s="115"/>
      <c r="DZ67" s="115"/>
      <c r="EA67" s="115"/>
      <c r="EB67" s="115"/>
      <c r="EC67" s="115"/>
      <c r="ED67" s="115"/>
      <c r="EE67" s="115"/>
      <c r="EF67" s="115"/>
      <c r="EG67" s="115"/>
      <c r="EH67" s="115"/>
      <c r="EI67" s="115"/>
      <c r="EJ67" s="115"/>
      <c r="EK67" s="115"/>
      <c r="EL67" s="115"/>
      <c r="EM67" s="115"/>
      <c r="EN67" s="115"/>
      <c r="EO67" s="115"/>
      <c r="EP67" s="115"/>
      <c r="EQ67" s="115"/>
      <c r="ER67" s="115"/>
      <c r="ES67" s="115"/>
      <c r="ET67" s="115"/>
      <c r="EU67" s="115"/>
      <c r="EV67" s="115"/>
      <c r="EW67" s="115"/>
      <c r="EX67" s="115"/>
      <c r="EY67" s="115"/>
      <c r="EZ67" s="115"/>
      <c r="FA67" s="115"/>
      <c r="FB67" s="115"/>
      <c r="FC67" s="115"/>
      <c r="FD67" s="115"/>
      <c r="FE67" s="115"/>
      <c r="FF67" s="115"/>
      <c r="FG67" s="115"/>
      <c r="FH67" s="115"/>
      <c r="FI67" s="115"/>
      <c r="FJ67" s="115"/>
      <c r="FK67" s="115"/>
      <c r="FL67" s="115"/>
      <c r="FM67" s="115"/>
      <c r="FN67" s="115"/>
      <c r="FO67" s="115"/>
      <c r="FP67" s="115"/>
      <c r="FQ67" s="115"/>
      <c r="FR67" s="115"/>
      <c r="FS67" s="115"/>
      <c r="FT67" s="115"/>
      <c r="FU67" s="115"/>
      <c r="FV67" s="115"/>
      <c r="FW67" s="115"/>
      <c r="FX67" s="115"/>
      <c r="FY67" s="115"/>
      <c r="FZ67" s="115"/>
      <c r="GA67" s="115"/>
      <c r="GB67" s="115"/>
      <c r="GC67" s="115"/>
      <c r="GD67" s="115"/>
      <c r="GE67" s="115"/>
      <c r="GF67" s="115"/>
      <c r="GG67" s="115"/>
      <c r="GH67" s="115"/>
      <c r="GI67" s="115"/>
      <c r="GJ67" s="115"/>
      <c r="GK67" s="115"/>
      <c r="GL67" s="115"/>
      <c r="GM67" s="115"/>
      <c r="GN67" s="115"/>
      <c r="GO67" s="115"/>
      <c r="GP67" s="115"/>
      <c r="GQ67" s="115"/>
      <c r="GR67" s="115"/>
      <c r="GS67" s="115"/>
      <c r="GT67" s="115"/>
      <c r="GU67" s="115"/>
      <c r="GV67" s="115"/>
      <c r="GW67" s="115"/>
      <c r="GX67" s="115"/>
      <c r="GY67" s="115"/>
      <c r="GZ67" s="115"/>
      <c r="HA67" s="115"/>
      <c r="HB67" s="115"/>
      <c r="HC67" s="115"/>
      <c r="HD67" s="115"/>
      <c r="HE67" s="115"/>
      <c r="HF67" s="115"/>
      <c r="HG67" s="115"/>
      <c r="HH67" s="115"/>
      <c r="HI67" s="115"/>
      <c r="HJ67" s="115"/>
      <c r="HK67" s="115"/>
      <c r="HL67" s="115"/>
      <c r="HM67" s="115"/>
      <c r="HN67" s="115"/>
      <c r="HO67" s="115"/>
      <c r="HP67" s="115"/>
      <c r="HQ67" s="115"/>
      <c r="HR67" s="115"/>
      <c r="HS67" s="115"/>
      <c r="HT67" s="115"/>
      <c r="HU67" s="115"/>
      <c r="HV67" s="115"/>
      <c r="HW67" s="115"/>
      <c r="HX67" s="115"/>
      <c r="HY67" s="115"/>
      <c r="HZ67" s="115"/>
      <c r="IA67" s="115"/>
      <c r="IB67" s="115"/>
      <c r="IC67" s="115"/>
      <c r="ID67" s="115"/>
      <c r="IE67" s="115"/>
      <c r="IF67" s="115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</row>
    <row r="68" spans="1:818" ht="15" customHeight="1" thickBot="1" x14ac:dyDescent="0.25">
      <c r="A68" s="14"/>
      <c r="B68" s="14"/>
      <c r="C68" s="15"/>
      <c r="D68" s="16"/>
      <c r="E68" s="52"/>
      <c r="F68" s="52"/>
      <c r="G68" s="53"/>
      <c r="H68" s="16">
        <f>SUM(L66+H66)</f>
        <v>21513.809999999998</v>
      </c>
      <c r="I68" s="16">
        <f>SUM(M65:R65)</f>
        <v>17932.769999999997</v>
      </c>
      <c r="J68" s="16"/>
      <c r="K68" s="16"/>
      <c r="L68" s="55"/>
      <c r="M68" s="55"/>
      <c r="N68" s="55"/>
      <c r="O68" s="55"/>
      <c r="P68" s="16"/>
      <c r="Q68" s="55"/>
      <c r="R68" s="55"/>
      <c r="S68" s="55"/>
      <c r="T68" s="55"/>
      <c r="U68" s="16"/>
      <c r="V68" s="56" t="s">
        <v>89</v>
      </c>
      <c r="W68" s="13">
        <f>H66+H67</f>
        <v>3987.94</v>
      </c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5"/>
      <c r="BD68" s="115"/>
      <c r="BE68" s="115"/>
      <c r="BF68" s="115"/>
      <c r="BG68" s="115"/>
      <c r="BH68" s="115"/>
      <c r="BI68" s="115"/>
      <c r="BJ68" s="115"/>
      <c r="BK68" s="115"/>
      <c r="BL68" s="115"/>
      <c r="BM68" s="115"/>
      <c r="BN68" s="115"/>
      <c r="BO68" s="115"/>
      <c r="BP68" s="115"/>
      <c r="BQ68" s="115"/>
      <c r="BR68" s="115"/>
      <c r="BS68" s="115"/>
      <c r="BT68" s="115"/>
      <c r="BU68" s="115"/>
      <c r="BV68" s="115"/>
      <c r="BW68" s="115"/>
      <c r="BX68" s="115"/>
      <c r="BY68" s="115"/>
      <c r="BZ68" s="115"/>
      <c r="CA68" s="115"/>
      <c r="CB68" s="115"/>
      <c r="CC68" s="115"/>
      <c r="CD68" s="115"/>
      <c r="CE68" s="115"/>
      <c r="CF68" s="115"/>
      <c r="CG68" s="115"/>
      <c r="CH68" s="115"/>
      <c r="CI68" s="115"/>
      <c r="CJ68" s="115"/>
      <c r="CK68" s="115"/>
      <c r="CL68" s="115"/>
      <c r="CM68" s="115"/>
      <c r="CN68" s="115"/>
      <c r="CO68" s="115"/>
      <c r="CP68" s="115"/>
      <c r="CQ68" s="115"/>
      <c r="CR68" s="115"/>
      <c r="CS68" s="115"/>
      <c r="CT68" s="115"/>
      <c r="CU68" s="115"/>
      <c r="CV68" s="115"/>
      <c r="CW68" s="115"/>
      <c r="CX68" s="115"/>
      <c r="CY68" s="115"/>
      <c r="CZ68" s="115"/>
      <c r="DA68" s="115"/>
      <c r="DB68" s="115"/>
      <c r="DC68" s="115"/>
      <c r="DD68" s="115"/>
      <c r="DE68" s="115"/>
      <c r="DF68" s="115"/>
      <c r="DG68" s="115"/>
      <c r="DH68" s="115"/>
      <c r="DI68" s="115"/>
      <c r="DJ68" s="115"/>
      <c r="DK68" s="115"/>
      <c r="DL68" s="115"/>
      <c r="DM68" s="115"/>
      <c r="DN68" s="115"/>
      <c r="DO68" s="115"/>
      <c r="DP68" s="115"/>
      <c r="DQ68" s="115"/>
      <c r="DR68" s="115"/>
      <c r="DS68" s="115"/>
      <c r="DT68" s="115"/>
      <c r="DU68" s="115"/>
      <c r="DV68" s="115"/>
      <c r="DW68" s="115"/>
      <c r="DX68" s="115"/>
      <c r="DY68" s="115"/>
      <c r="DZ68" s="115"/>
      <c r="EA68" s="115"/>
      <c r="EB68" s="115"/>
      <c r="EC68" s="115"/>
      <c r="ED68" s="115"/>
      <c r="EE68" s="115"/>
      <c r="EF68" s="115"/>
      <c r="EG68" s="115"/>
      <c r="EH68" s="115"/>
      <c r="EI68" s="115"/>
      <c r="EJ68" s="115"/>
      <c r="EK68" s="115"/>
      <c r="EL68" s="115"/>
      <c r="EM68" s="115"/>
      <c r="EN68" s="115"/>
      <c r="EO68" s="115"/>
      <c r="EP68" s="115"/>
      <c r="EQ68" s="115"/>
      <c r="ER68" s="115"/>
      <c r="ES68" s="115"/>
      <c r="ET68" s="115"/>
      <c r="EU68" s="115"/>
      <c r="EV68" s="115"/>
      <c r="EW68" s="115"/>
      <c r="EX68" s="115"/>
      <c r="EY68" s="115"/>
      <c r="EZ68" s="115"/>
      <c r="FA68" s="115"/>
      <c r="FB68" s="115"/>
      <c r="FC68" s="115"/>
      <c r="FD68" s="115"/>
      <c r="FE68" s="115"/>
      <c r="FF68" s="115"/>
      <c r="FG68" s="115"/>
      <c r="FH68" s="115"/>
      <c r="FI68" s="115"/>
      <c r="FJ68" s="115"/>
      <c r="FK68" s="115"/>
      <c r="FL68" s="115"/>
      <c r="FM68" s="115"/>
      <c r="FN68" s="115"/>
      <c r="FO68" s="115"/>
      <c r="FP68" s="115"/>
      <c r="FQ68" s="115"/>
      <c r="FR68" s="115"/>
      <c r="FS68" s="115"/>
      <c r="FT68" s="115"/>
      <c r="FU68" s="115"/>
      <c r="FV68" s="115"/>
      <c r="FW68" s="115"/>
      <c r="FX68" s="115"/>
      <c r="FY68" s="115"/>
      <c r="FZ68" s="115"/>
      <c r="GA68" s="115"/>
      <c r="GB68" s="115"/>
      <c r="GC68" s="115"/>
      <c r="GD68" s="115"/>
      <c r="GE68" s="115"/>
      <c r="GF68" s="115"/>
      <c r="GG68" s="115"/>
      <c r="GH68" s="115"/>
      <c r="GI68" s="115"/>
      <c r="GJ68" s="115"/>
      <c r="GK68" s="115"/>
      <c r="GL68" s="115"/>
      <c r="GM68" s="115"/>
      <c r="GN68" s="115"/>
      <c r="GO68" s="115"/>
      <c r="GP68" s="115"/>
      <c r="GQ68" s="115"/>
      <c r="GR68" s="115"/>
      <c r="GS68" s="115"/>
      <c r="GT68" s="115"/>
      <c r="GU68" s="115"/>
      <c r="GV68" s="115"/>
      <c r="GW68" s="115"/>
      <c r="GX68" s="115"/>
      <c r="GY68" s="115"/>
      <c r="GZ68" s="115"/>
      <c r="HA68" s="115"/>
      <c r="HB68" s="115"/>
      <c r="HC68" s="115"/>
      <c r="HD68" s="115"/>
      <c r="HE68" s="115"/>
      <c r="HF68" s="115"/>
      <c r="HG68" s="115"/>
      <c r="HH68" s="115"/>
      <c r="HI68" s="115"/>
      <c r="HJ68" s="115"/>
      <c r="HK68" s="115"/>
      <c r="HL68" s="115"/>
      <c r="HM68" s="115"/>
      <c r="HN68" s="115"/>
      <c r="HO68" s="115"/>
      <c r="HP68" s="115"/>
      <c r="HQ68" s="115"/>
      <c r="HR68" s="115"/>
      <c r="HS68" s="115"/>
      <c r="HT68" s="115"/>
      <c r="HU68" s="115"/>
      <c r="HV68" s="115"/>
      <c r="HW68" s="115"/>
      <c r="HX68" s="115"/>
      <c r="HY68" s="115"/>
      <c r="HZ68" s="115"/>
      <c r="IA68" s="115"/>
      <c r="IB68" s="115"/>
      <c r="IC68" s="115"/>
      <c r="ID68" s="115"/>
      <c r="IE68" s="115"/>
      <c r="IF68" s="115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</row>
    <row r="69" spans="1:818" ht="15" customHeight="1" x14ac:dyDescent="0.2">
      <c r="A69" s="14" t="s">
        <v>244</v>
      </c>
      <c r="B69" s="14"/>
      <c r="C69" s="15"/>
      <c r="D69" s="16" t="s">
        <v>35</v>
      </c>
      <c r="E69" s="52" t="s">
        <v>30</v>
      </c>
      <c r="F69" s="52"/>
      <c r="G69" s="53"/>
      <c r="H69" s="16"/>
      <c r="I69" s="16">
        <f>H68-I68-I70</f>
        <v>3581.0400000000009</v>
      </c>
      <c r="J69" s="16"/>
      <c r="K69" s="57"/>
      <c r="L69" s="58" t="s">
        <v>36</v>
      </c>
      <c r="M69" s="59"/>
      <c r="N69" s="60"/>
      <c r="O69" s="61" t="s">
        <v>37</v>
      </c>
      <c r="P69" s="62"/>
      <c r="Q69" s="63" t="s">
        <v>38</v>
      </c>
      <c r="R69" s="60"/>
      <c r="S69" s="60"/>
      <c r="T69" s="61" t="s">
        <v>37</v>
      </c>
      <c r="U69" s="64"/>
      <c r="V69" s="65" t="s">
        <v>31</v>
      </c>
      <c r="W69" s="66">
        <f>L66</f>
        <v>17525.87</v>
      </c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  <c r="BD69" s="115"/>
      <c r="BE69" s="115"/>
      <c r="BF69" s="115"/>
      <c r="BG69" s="115"/>
      <c r="BH69" s="115"/>
      <c r="BI69" s="115"/>
      <c r="BJ69" s="115"/>
      <c r="BK69" s="115"/>
      <c r="BL69" s="115"/>
      <c r="BM69" s="115"/>
      <c r="BN69" s="115"/>
      <c r="BO69" s="115"/>
      <c r="BP69" s="115"/>
      <c r="BQ69" s="115"/>
      <c r="BR69" s="115"/>
      <c r="BS69" s="115"/>
      <c r="BT69" s="115"/>
      <c r="BU69" s="115"/>
      <c r="BV69" s="115"/>
      <c r="BW69" s="115"/>
      <c r="BX69" s="115"/>
      <c r="BY69" s="115"/>
      <c r="BZ69" s="115"/>
      <c r="CA69" s="115"/>
      <c r="CB69" s="115"/>
      <c r="CC69" s="115"/>
      <c r="CD69" s="115"/>
      <c r="CE69" s="115"/>
      <c r="CF69" s="115"/>
      <c r="CG69" s="115"/>
      <c r="CH69" s="115"/>
      <c r="CI69" s="115"/>
      <c r="CJ69" s="115"/>
      <c r="CK69" s="115"/>
      <c r="CL69" s="115"/>
      <c r="CM69" s="115"/>
      <c r="CN69" s="115"/>
      <c r="CO69" s="115"/>
      <c r="CP69" s="115"/>
      <c r="CQ69" s="115"/>
      <c r="CR69" s="115"/>
      <c r="CS69" s="115"/>
      <c r="CT69" s="115"/>
      <c r="CU69" s="115"/>
      <c r="CV69" s="115"/>
      <c r="CW69" s="115"/>
      <c r="CX69" s="115"/>
      <c r="CY69" s="115"/>
      <c r="CZ69" s="115"/>
      <c r="DA69" s="115"/>
      <c r="DB69" s="115"/>
      <c r="DC69" s="115"/>
      <c r="DD69" s="115"/>
      <c r="DE69" s="115"/>
      <c r="DF69" s="115"/>
      <c r="DG69" s="115"/>
      <c r="DH69" s="115"/>
      <c r="DI69" s="115"/>
      <c r="DJ69" s="115"/>
      <c r="DK69" s="115"/>
      <c r="DL69" s="115"/>
      <c r="DM69" s="115"/>
      <c r="DN69" s="115"/>
      <c r="DO69" s="115"/>
      <c r="DP69" s="115"/>
      <c r="DQ69" s="115"/>
      <c r="DR69" s="115"/>
      <c r="DS69" s="115"/>
      <c r="DT69" s="115"/>
      <c r="DU69" s="115"/>
      <c r="DV69" s="115"/>
      <c r="DW69" s="115"/>
      <c r="DX69" s="115"/>
      <c r="DY69" s="115"/>
      <c r="DZ69" s="115"/>
      <c r="EA69" s="115"/>
      <c r="EB69" s="115"/>
      <c r="EC69" s="115"/>
      <c r="ED69" s="115"/>
      <c r="EE69" s="115"/>
      <c r="EF69" s="115"/>
      <c r="EG69" s="115"/>
      <c r="EH69" s="115"/>
      <c r="EI69" s="115"/>
      <c r="EJ69" s="115"/>
      <c r="EK69" s="115"/>
      <c r="EL69" s="115"/>
      <c r="EM69" s="115"/>
      <c r="EN69" s="115"/>
      <c r="EO69" s="115"/>
      <c r="EP69" s="115"/>
      <c r="EQ69" s="115"/>
      <c r="ER69" s="115"/>
      <c r="ES69" s="115"/>
      <c r="ET69" s="115"/>
      <c r="EU69" s="115"/>
      <c r="EV69" s="115"/>
      <c r="EW69" s="115"/>
      <c r="EX69" s="115"/>
      <c r="EY69" s="115"/>
      <c r="EZ69" s="115"/>
      <c r="FA69" s="115"/>
      <c r="FB69" s="115"/>
      <c r="FC69" s="115"/>
      <c r="FD69" s="115"/>
      <c r="FE69" s="115"/>
      <c r="FF69" s="115"/>
      <c r="FG69" s="115"/>
      <c r="FH69" s="115"/>
      <c r="FI69" s="115"/>
      <c r="FJ69" s="115"/>
      <c r="FK69" s="115"/>
      <c r="FL69" s="115"/>
      <c r="FM69" s="115"/>
      <c r="FN69" s="115"/>
      <c r="FO69" s="115"/>
      <c r="FP69" s="115"/>
      <c r="FQ69" s="115"/>
      <c r="FR69" s="115"/>
      <c r="FS69" s="115"/>
      <c r="FT69" s="115"/>
      <c r="FU69" s="115"/>
      <c r="FV69" s="115"/>
      <c r="FW69" s="115"/>
      <c r="FX69" s="115"/>
      <c r="FY69" s="115"/>
      <c r="FZ69" s="115"/>
      <c r="GA69" s="115"/>
      <c r="GB69" s="115"/>
      <c r="GC69" s="115"/>
      <c r="GD69" s="115"/>
      <c r="GE69" s="115"/>
      <c r="GF69" s="115"/>
      <c r="GG69" s="115"/>
      <c r="GH69" s="115"/>
      <c r="GI69" s="115"/>
      <c r="GJ69" s="115"/>
      <c r="GK69" s="115"/>
      <c r="GL69" s="115"/>
      <c r="GM69" s="115"/>
      <c r="GN69" s="115"/>
      <c r="GO69" s="115"/>
      <c r="GP69" s="115"/>
      <c r="GQ69" s="115"/>
      <c r="GR69" s="115"/>
      <c r="GS69" s="115"/>
      <c r="GT69" s="115"/>
      <c r="GU69" s="115"/>
      <c r="GV69" s="115"/>
      <c r="GW69" s="115"/>
      <c r="GX69" s="115"/>
      <c r="GY69" s="115"/>
      <c r="GZ69" s="115"/>
      <c r="HA69" s="115"/>
      <c r="HB69" s="115"/>
      <c r="HC69" s="115"/>
      <c r="HD69" s="115"/>
      <c r="HE69" s="115"/>
      <c r="HF69" s="115"/>
      <c r="HG69" s="115"/>
      <c r="HH69" s="115"/>
      <c r="HI69" s="115"/>
      <c r="HJ69" s="115"/>
      <c r="HK69" s="115"/>
      <c r="HL69" s="115"/>
      <c r="HM69" s="115"/>
      <c r="HN69" s="115"/>
      <c r="HO69" s="115"/>
      <c r="HP69" s="115"/>
      <c r="HQ69" s="115"/>
      <c r="HR69" s="115"/>
      <c r="HS69" s="115"/>
      <c r="HT69" s="115"/>
      <c r="HU69" s="115"/>
      <c r="HV69" s="115"/>
      <c r="HW69" s="115"/>
      <c r="HX69" s="115"/>
      <c r="HY69" s="115"/>
      <c r="HZ69" s="115"/>
      <c r="IA69" s="115"/>
      <c r="IB69" s="115"/>
      <c r="IC69" s="115"/>
      <c r="ID69" s="115"/>
      <c r="IE69" s="115"/>
      <c r="IF69" s="115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</row>
    <row r="70" spans="1:818" ht="15" customHeight="1" x14ac:dyDescent="0.2">
      <c r="A70" s="14"/>
      <c r="B70" s="14"/>
      <c r="C70" s="15"/>
      <c r="D70" s="16"/>
      <c r="E70" s="52"/>
      <c r="F70" s="52"/>
      <c r="G70" s="53"/>
      <c r="H70" s="16"/>
      <c r="I70" s="16">
        <v>0</v>
      </c>
      <c r="J70" s="67">
        <f>I70+I69</f>
        <v>3581.0400000000009</v>
      </c>
      <c r="K70" s="68" t="s">
        <v>39</v>
      </c>
      <c r="L70" s="69" t="s">
        <v>40</v>
      </c>
      <c r="M70" s="16"/>
      <c r="N70" s="16"/>
      <c r="O70" s="70">
        <v>508.57</v>
      </c>
      <c r="P70" s="62"/>
      <c r="Q70" s="69" t="s">
        <v>41</v>
      </c>
      <c r="R70" s="16"/>
      <c r="S70" s="16"/>
      <c r="T70" s="71">
        <v>183.02</v>
      </c>
      <c r="U70" s="72"/>
      <c r="V70" s="73" t="s">
        <v>32</v>
      </c>
      <c r="W70" s="74">
        <f>R66</f>
        <v>17932.769999999997</v>
      </c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115"/>
      <c r="BB70" s="115"/>
      <c r="BC70" s="115"/>
      <c r="BD70" s="115"/>
      <c r="BE70" s="115"/>
      <c r="BF70" s="115"/>
      <c r="BG70" s="115"/>
      <c r="BH70" s="115"/>
      <c r="BI70" s="115"/>
      <c r="BJ70" s="115"/>
      <c r="BK70" s="115"/>
      <c r="BL70" s="115"/>
      <c r="BM70" s="115"/>
      <c r="BN70" s="115"/>
      <c r="BO70" s="115"/>
      <c r="BP70" s="115"/>
      <c r="BQ70" s="115"/>
      <c r="BR70" s="115"/>
      <c r="BS70" s="115"/>
      <c r="BT70" s="115"/>
      <c r="BU70" s="115"/>
      <c r="BV70" s="115"/>
      <c r="BW70" s="115"/>
      <c r="BX70" s="115"/>
      <c r="BY70" s="115"/>
      <c r="BZ70" s="115"/>
      <c r="CA70" s="115"/>
      <c r="CB70" s="115"/>
      <c r="CC70" s="115"/>
      <c r="CD70" s="115"/>
      <c r="CE70" s="115"/>
      <c r="CF70" s="115"/>
      <c r="CG70" s="115"/>
      <c r="CH70" s="115"/>
      <c r="CI70" s="115"/>
      <c r="CJ70" s="115"/>
      <c r="CK70" s="115"/>
      <c r="CL70" s="115"/>
      <c r="CM70" s="115"/>
      <c r="CN70" s="115"/>
      <c r="CO70" s="115"/>
      <c r="CP70" s="115"/>
      <c r="CQ70" s="115"/>
      <c r="CR70" s="115"/>
      <c r="CS70" s="115"/>
      <c r="CT70" s="115"/>
      <c r="CU70" s="115"/>
      <c r="CV70" s="115"/>
      <c r="CW70" s="115"/>
      <c r="CX70" s="115"/>
      <c r="CY70" s="115"/>
      <c r="CZ70" s="115"/>
      <c r="DA70" s="115"/>
      <c r="DB70" s="115"/>
      <c r="DC70" s="115"/>
      <c r="DD70" s="115"/>
      <c r="DE70" s="115"/>
      <c r="DF70" s="115"/>
      <c r="DG70" s="115"/>
      <c r="DH70" s="115"/>
      <c r="DI70" s="115"/>
      <c r="DJ70" s="115"/>
      <c r="DK70" s="115"/>
      <c r="DL70" s="115"/>
      <c r="DM70" s="115"/>
      <c r="DN70" s="115"/>
      <c r="DO70" s="115"/>
      <c r="DP70" s="115"/>
      <c r="DQ70" s="115"/>
      <c r="DR70" s="115"/>
      <c r="DS70" s="115"/>
      <c r="DT70" s="115"/>
      <c r="DU70" s="115"/>
      <c r="DV70" s="115"/>
      <c r="DW70" s="115"/>
      <c r="DX70" s="115"/>
      <c r="DY70" s="115"/>
      <c r="DZ70" s="115"/>
      <c r="EA70" s="115"/>
      <c r="EB70" s="115"/>
      <c r="EC70" s="115"/>
      <c r="ED70" s="115"/>
      <c r="EE70" s="115"/>
      <c r="EF70" s="115"/>
      <c r="EG70" s="115"/>
      <c r="EH70" s="115"/>
      <c r="EI70" s="115"/>
      <c r="EJ70" s="115"/>
      <c r="EK70" s="115"/>
      <c r="EL70" s="115"/>
      <c r="EM70" s="115"/>
      <c r="EN70" s="115"/>
      <c r="EO70" s="115"/>
      <c r="EP70" s="115"/>
      <c r="EQ70" s="115"/>
      <c r="ER70" s="115"/>
      <c r="ES70" s="115"/>
      <c r="ET70" s="115"/>
      <c r="EU70" s="115"/>
      <c r="EV70" s="115"/>
      <c r="EW70" s="115"/>
      <c r="EX70" s="115"/>
      <c r="EY70" s="115"/>
      <c r="EZ70" s="115"/>
      <c r="FA70" s="115"/>
      <c r="FB70" s="115"/>
      <c r="FC70" s="115"/>
      <c r="FD70" s="115"/>
      <c r="FE70" s="115"/>
      <c r="FF70" s="115"/>
      <c r="FG70" s="115"/>
      <c r="FH70" s="115"/>
      <c r="FI70" s="115"/>
      <c r="FJ70" s="115"/>
      <c r="FK70" s="115"/>
      <c r="FL70" s="115"/>
      <c r="FM70" s="115"/>
      <c r="FN70" s="115"/>
      <c r="FO70" s="115"/>
      <c r="FP70" s="115"/>
      <c r="FQ70" s="115"/>
      <c r="FR70" s="115"/>
      <c r="FS70" s="115"/>
      <c r="FT70" s="115"/>
      <c r="FU70" s="115"/>
      <c r="FV70" s="115"/>
      <c r="FW70" s="115"/>
      <c r="FX70" s="115"/>
      <c r="FY70" s="115"/>
      <c r="FZ70" s="115"/>
      <c r="GA70" s="115"/>
      <c r="GB70" s="115"/>
      <c r="GC70" s="115"/>
      <c r="GD70" s="115"/>
      <c r="GE70" s="115"/>
      <c r="GF70" s="115"/>
      <c r="GG70" s="115"/>
      <c r="GH70" s="115"/>
      <c r="GI70" s="115"/>
      <c r="GJ70" s="115"/>
      <c r="GK70" s="115"/>
      <c r="GL70" s="115"/>
      <c r="GM70" s="115"/>
      <c r="GN70" s="115"/>
      <c r="GO70" s="115"/>
      <c r="GP70" s="115"/>
      <c r="GQ70" s="115"/>
      <c r="GR70" s="115"/>
      <c r="GS70" s="115"/>
      <c r="GT70" s="115"/>
      <c r="GU70" s="115"/>
      <c r="GV70" s="115"/>
      <c r="GW70" s="115"/>
      <c r="GX70" s="115"/>
      <c r="GY70" s="115"/>
      <c r="GZ70" s="115"/>
      <c r="HA70" s="115"/>
      <c r="HB70" s="115"/>
      <c r="HC70" s="115"/>
      <c r="HD70" s="115"/>
      <c r="HE70" s="115"/>
      <c r="HF70" s="115"/>
      <c r="HG70" s="115"/>
      <c r="HH70" s="115"/>
      <c r="HI70" s="115"/>
      <c r="HJ70" s="115"/>
      <c r="HK70" s="115"/>
      <c r="HL70" s="115"/>
      <c r="HM70" s="115"/>
      <c r="HN70" s="115"/>
      <c r="HO70" s="115"/>
      <c r="HP70" s="115"/>
      <c r="HQ70" s="115"/>
      <c r="HR70" s="115"/>
      <c r="HS70" s="115"/>
      <c r="HT70" s="115"/>
      <c r="HU70" s="115"/>
      <c r="HV70" s="115"/>
      <c r="HW70" s="115"/>
      <c r="HX70" s="115"/>
      <c r="HY70" s="115"/>
      <c r="HZ70" s="115"/>
      <c r="IA70" s="115"/>
      <c r="IB70" s="115"/>
      <c r="IC70" s="115"/>
      <c r="ID70" s="115"/>
      <c r="IE70" s="115"/>
      <c r="IF70" s="115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</row>
    <row r="71" spans="1:818" ht="15" customHeight="1" x14ac:dyDescent="0.2">
      <c r="A71" s="14"/>
      <c r="B71" s="14"/>
      <c r="C71" s="15"/>
      <c r="D71" s="16"/>
      <c r="E71" s="17"/>
      <c r="F71" s="17"/>
      <c r="G71" s="18"/>
      <c r="H71" s="16">
        <f>SUM(H68:H70)</f>
        <v>21513.809999999998</v>
      </c>
      <c r="I71" s="16">
        <f>SUM(I68:I70)</f>
        <v>21513.809999999998</v>
      </c>
      <c r="J71" s="16"/>
      <c r="K71" s="68" t="s">
        <v>42</v>
      </c>
      <c r="L71" s="69" t="s">
        <v>43</v>
      </c>
      <c r="M71" s="16"/>
      <c r="N71" s="16"/>
      <c r="O71" s="70">
        <v>700</v>
      </c>
      <c r="P71" s="62"/>
      <c r="Q71" s="69" t="s">
        <v>44</v>
      </c>
      <c r="R71" s="16"/>
      <c r="S71" s="16"/>
      <c r="T71" s="71">
        <v>0</v>
      </c>
      <c r="U71" s="75"/>
      <c r="V71" s="76" t="s">
        <v>45</v>
      </c>
      <c r="W71" s="77">
        <f>W68+W69-W70</f>
        <v>3581.0400000000009</v>
      </c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  <c r="BD71" s="115"/>
      <c r="BE71" s="115"/>
      <c r="BF71" s="115"/>
      <c r="BG71" s="115"/>
      <c r="BH71" s="115"/>
      <c r="BI71" s="115"/>
      <c r="BJ71" s="115"/>
      <c r="BK71" s="115"/>
      <c r="BL71" s="115"/>
      <c r="BM71" s="115"/>
      <c r="BN71" s="115"/>
      <c r="BO71" s="115"/>
      <c r="BP71" s="115"/>
      <c r="BQ71" s="115"/>
      <c r="BR71" s="115"/>
      <c r="BS71" s="115"/>
      <c r="BT71" s="115"/>
      <c r="BU71" s="115"/>
      <c r="BV71" s="115"/>
      <c r="BW71" s="115"/>
      <c r="BX71" s="115"/>
      <c r="BY71" s="115"/>
      <c r="BZ71" s="115"/>
      <c r="CA71" s="115"/>
      <c r="CB71" s="115"/>
      <c r="CC71" s="115"/>
      <c r="CD71" s="115"/>
      <c r="CE71" s="115"/>
      <c r="CF71" s="115"/>
      <c r="CG71" s="115"/>
      <c r="CH71" s="115"/>
      <c r="CI71" s="115"/>
      <c r="CJ71" s="115"/>
      <c r="CK71" s="115"/>
      <c r="CL71" s="115"/>
      <c r="CM71" s="115"/>
      <c r="CN71" s="115"/>
      <c r="CO71" s="115"/>
      <c r="CP71" s="115"/>
      <c r="CQ71" s="115"/>
      <c r="CR71" s="115"/>
      <c r="CS71" s="115"/>
      <c r="CT71" s="115"/>
      <c r="CU71" s="115"/>
      <c r="CV71" s="115"/>
      <c r="CW71" s="115"/>
      <c r="CX71" s="115"/>
      <c r="CY71" s="115"/>
      <c r="CZ71" s="115"/>
      <c r="DA71" s="115"/>
      <c r="DB71" s="115"/>
      <c r="DC71" s="115"/>
      <c r="DD71" s="115"/>
      <c r="DE71" s="115"/>
      <c r="DF71" s="115"/>
      <c r="DG71" s="115"/>
      <c r="DH71" s="115"/>
      <c r="DI71" s="115"/>
      <c r="DJ71" s="115"/>
      <c r="DK71" s="115"/>
      <c r="DL71" s="115"/>
      <c r="DM71" s="115"/>
      <c r="DN71" s="115"/>
      <c r="DO71" s="115"/>
      <c r="DP71" s="115"/>
      <c r="DQ71" s="115"/>
      <c r="DR71" s="115"/>
      <c r="DS71" s="115"/>
      <c r="DT71" s="115"/>
      <c r="DU71" s="115"/>
      <c r="DV71" s="115"/>
      <c r="DW71" s="115"/>
      <c r="DX71" s="115"/>
      <c r="DY71" s="115"/>
      <c r="DZ71" s="115"/>
      <c r="EA71" s="115"/>
      <c r="EB71" s="115"/>
      <c r="EC71" s="115"/>
      <c r="ED71" s="115"/>
      <c r="EE71" s="115"/>
      <c r="EF71" s="115"/>
      <c r="EG71" s="115"/>
      <c r="EH71" s="115"/>
      <c r="EI71" s="115"/>
      <c r="EJ71" s="115"/>
      <c r="EK71" s="115"/>
      <c r="EL71" s="115"/>
      <c r="EM71" s="115"/>
      <c r="EN71" s="115"/>
      <c r="EO71" s="115"/>
      <c r="EP71" s="115"/>
      <c r="EQ71" s="115"/>
      <c r="ER71" s="115"/>
      <c r="ES71" s="115"/>
      <c r="ET71" s="115"/>
      <c r="EU71" s="115"/>
      <c r="EV71" s="115"/>
      <c r="EW71" s="115"/>
      <c r="EX71" s="115"/>
      <c r="EY71" s="115"/>
      <c r="EZ71" s="115"/>
      <c r="FA71" s="115"/>
      <c r="FB71" s="115"/>
      <c r="FC71" s="115"/>
      <c r="FD71" s="115"/>
      <c r="FE71" s="115"/>
      <c r="FF71" s="115"/>
      <c r="FG71" s="115"/>
      <c r="FH71" s="115"/>
      <c r="FI71" s="115"/>
      <c r="FJ71" s="115"/>
      <c r="FK71" s="115"/>
      <c r="FL71" s="115"/>
      <c r="FM71" s="115"/>
      <c r="FN71" s="115"/>
      <c r="FO71" s="115"/>
      <c r="FP71" s="115"/>
      <c r="FQ71" s="115"/>
      <c r="FR71" s="115"/>
      <c r="FS71" s="115"/>
      <c r="FT71" s="115"/>
      <c r="FU71" s="115"/>
      <c r="FV71" s="115"/>
      <c r="FW71" s="115"/>
      <c r="FX71" s="115"/>
      <c r="FY71" s="115"/>
      <c r="FZ71" s="115"/>
      <c r="GA71" s="115"/>
      <c r="GB71" s="115"/>
      <c r="GC71" s="115"/>
      <c r="GD71" s="115"/>
      <c r="GE71" s="115"/>
      <c r="GF71" s="115"/>
      <c r="GG71" s="115"/>
      <c r="GH71" s="115"/>
      <c r="GI71" s="115"/>
      <c r="GJ71" s="115"/>
      <c r="GK71" s="115"/>
      <c r="GL71" s="115"/>
      <c r="GM71" s="115"/>
      <c r="GN71" s="115"/>
      <c r="GO71" s="115"/>
      <c r="GP71" s="115"/>
      <c r="GQ71" s="115"/>
      <c r="GR71" s="115"/>
      <c r="GS71" s="115"/>
      <c r="GT71" s="115"/>
      <c r="GU71" s="115"/>
      <c r="GV71" s="115"/>
      <c r="GW71" s="115"/>
      <c r="GX71" s="115"/>
      <c r="GY71" s="115"/>
      <c r="GZ71" s="115"/>
      <c r="HA71" s="115"/>
      <c r="HB71" s="115"/>
      <c r="HC71" s="115"/>
      <c r="HD71" s="115"/>
      <c r="HE71" s="115"/>
      <c r="HF71" s="115"/>
      <c r="HG71" s="115"/>
      <c r="HH71" s="115"/>
      <c r="HI71" s="115"/>
      <c r="HJ71" s="115"/>
      <c r="HK71" s="115"/>
      <c r="HL71" s="115"/>
      <c r="HM71" s="115"/>
      <c r="HN71" s="115"/>
      <c r="HO71" s="115"/>
      <c r="HP71" s="115"/>
      <c r="HQ71" s="115"/>
      <c r="HR71" s="115"/>
      <c r="HS71" s="115"/>
      <c r="HT71" s="115"/>
      <c r="HU71" s="115"/>
      <c r="HV71" s="115"/>
      <c r="HW71" s="115"/>
      <c r="HX71" s="115"/>
      <c r="HY71" s="115"/>
      <c r="HZ71" s="115"/>
      <c r="IA71" s="115"/>
      <c r="IB71" s="115"/>
      <c r="IC71" s="115"/>
      <c r="ID71" s="115"/>
      <c r="IE71" s="115"/>
      <c r="IF71" s="115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</row>
    <row r="72" spans="1:818" s="25" customFormat="1" ht="15" customHeight="1" x14ac:dyDescent="0.2">
      <c r="A72" s="15"/>
      <c r="B72" s="15"/>
      <c r="C72" s="15"/>
      <c r="D72" s="15"/>
      <c r="E72" s="34"/>
      <c r="F72" s="34"/>
      <c r="G72" s="15"/>
      <c r="H72" s="15"/>
      <c r="I72" s="15"/>
      <c r="J72" s="15"/>
      <c r="K72" s="78"/>
      <c r="L72" s="69" t="s">
        <v>46</v>
      </c>
      <c r="M72" s="16"/>
      <c r="N72" s="16"/>
      <c r="O72" s="70">
        <v>966.92</v>
      </c>
      <c r="P72" s="79"/>
      <c r="Q72" s="69" t="s">
        <v>47</v>
      </c>
      <c r="R72" s="16"/>
      <c r="S72" s="16"/>
      <c r="T72" s="71">
        <v>0</v>
      </c>
      <c r="U72" s="80"/>
      <c r="V72" s="56" t="s">
        <v>48</v>
      </c>
      <c r="W72" s="13">
        <f>T73</f>
        <v>183.02</v>
      </c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15"/>
      <c r="BI72" s="115"/>
      <c r="BJ72" s="115"/>
      <c r="BK72" s="115"/>
      <c r="BL72" s="115"/>
      <c r="BM72" s="115"/>
      <c r="BN72" s="115"/>
      <c r="BO72" s="115"/>
      <c r="BP72" s="115"/>
      <c r="BQ72" s="115"/>
      <c r="BR72" s="115"/>
      <c r="BS72" s="115"/>
      <c r="BT72" s="115"/>
      <c r="BU72" s="115"/>
      <c r="BV72" s="115"/>
      <c r="BW72" s="115"/>
      <c r="BX72" s="115"/>
      <c r="BY72" s="115"/>
      <c r="BZ72" s="115"/>
      <c r="CA72" s="115"/>
      <c r="CB72" s="115"/>
      <c r="CC72" s="115"/>
      <c r="CD72" s="115"/>
      <c r="CE72" s="115"/>
      <c r="CF72" s="115"/>
      <c r="CG72" s="115"/>
      <c r="CH72" s="115"/>
      <c r="CI72" s="115"/>
      <c r="CJ72" s="115"/>
      <c r="CK72" s="115"/>
      <c r="CL72" s="115"/>
      <c r="CM72" s="115"/>
      <c r="CN72" s="115"/>
      <c r="CO72" s="115"/>
      <c r="CP72" s="115"/>
      <c r="CQ72" s="115"/>
      <c r="CR72" s="115"/>
      <c r="CS72" s="115"/>
      <c r="CT72" s="115"/>
      <c r="CU72" s="115"/>
      <c r="CV72" s="115"/>
      <c r="CW72" s="115"/>
      <c r="CX72" s="115"/>
      <c r="CY72" s="115"/>
      <c r="CZ72" s="115"/>
      <c r="DA72" s="115"/>
      <c r="DB72" s="115"/>
      <c r="DC72" s="115"/>
      <c r="DD72" s="115"/>
      <c r="DE72" s="115"/>
      <c r="DF72" s="115"/>
      <c r="DG72" s="115"/>
      <c r="DH72" s="115"/>
      <c r="DI72" s="115"/>
      <c r="DJ72" s="115"/>
      <c r="DK72" s="115"/>
      <c r="DL72" s="115"/>
      <c r="DM72" s="115"/>
      <c r="DN72" s="115"/>
      <c r="DO72" s="115"/>
      <c r="DP72" s="115"/>
      <c r="DQ72" s="115"/>
      <c r="DR72" s="115"/>
      <c r="DS72" s="115"/>
      <c r="DT72" s="115"/>
      <c r="DU72" s="115"/>
      <c r="DV72" s="115"/>
      <c r="DW72" s="115"/>
      <c r="DX72" s="115"/>
      <c r="DY72" s="115"/>
      <c r="DZ72" s="115"/>
      <c r="EA72" s="115"/>
      <c r="EB72" s="115"/>
      <c r="EC72" s="115"/>
      <c r="ED72" s="115"/>
      <c r="EE72" s="115"/>
      <c r="EF72" s="115"/>
      <c r="EG72" s="115"/>
      <c r="EH72" s="115"/>
      <c r="EI72" s="115"/>
      <c r="EJ72" s="115"/>
      <c r="EK72" s="115"/>
      <c r="EL72" s="115"/>
      <c r="EM72" s="115"/>
      <c r="EN72" s="115"/>
      <c r="EO72" s="115"/>
      <c r="EP72" s="115"/>
      <c r="EQ72" s="115"/>
      <c r="ER72" s="115"/>
      <c r="ES72" s="115"/>
      <c r="ET72" s="115"/>
      <c r="EU72" s="115"/>
      <c r="EV72" s="115"/>
      <c r="EW72" s="115"/>
      <c r="EX72" s="115"/>
      <c r="EY72" s="115"/>
      <c r="EZ72" s="115"/>
      <c r="FA72" s="115"/>
      <c r="FB72" s="115"/>
      <c r="FC72" s="115"/>
      <c r="FD72" s="115"/>
      <c r="FE72" s="115"/>
      <c r="FF72" s="115"/>
      <c r="FG72" s="115"/>
      <c r="FH72" s="115"/>
      <c r="FI72" s="115"/>
      <c r="FJ72" s="115"/>
      <c r="FK72" s="115"/>
      <c r="FL72" s="115"/>
      <c r="FM72" s="115"/>
      <c r="FN72" s="115"/>
      <c r="FO72" s="115"/>
      <c r="FP72" s="115"/>
      <c r="FQ72" s="115"/>
      <c r="FR72" s="115"/>
      <c r="FS72" s="115"/>
      <c r="FT72" s="115"/>
      <c r="FU72" s="115"/>
      <c r="FV72" s="115"/>
      <c r="FW72" s="115"/>
      <c r="FX72" s="115"/>
      <c r="FY72" s="115"/>
      <c r="FZ72" s="115"/>
      <c r="GA72" s="115"/>
      <c r="GB72" s="115"/>
      <c r="GC72" s="115"/>
      <c r="GD72" s="115"/>
      <c r="GE72" s="115"/>
      <c r="GF72" s="115"/>
      <c r="GG72" s="115"/>
      <c r="GH72" s="115"/>
      <c r="GI72" s="115"/>
      <c r="GJ72" s="115"/>
      <c r="GK72" s="115"/>
      <c r="GL72" s="115"/>
      <c r="GM72" s="115"/>
      <c r="GN72" s="115"/>
      <c r="GO72" s="115"/>
      <c r="GP72" s="115"/>
      <c r="GQ72" s="115"/>
      <c r="GR72" s="115"/>
      <c r="GS72" s="115"/>
      <c r="GT72" s="115"/>
      <c r="GU72" s="115"/>
      <c r="GV72" s="115"/>
      <c r="GW72" s="115"/>
      <c r="GX72" s="115"/>
      <c r="GY72" s="115"/>
      <c r="GZ72" s="115"/>
      <c r="HA72" s="115"/>
      <c r="HB72" s="115"/>
      <c r="HC72" s="115"/>
      <c r="HD72" s="115"/>
      <c r="HE72" s="115"/>
      <c r="HF72" s="115"/>
      <c r="HG72" s="115"/>
      <c r="HH72" s="115"/>
      <c r="HI72" s="115"/>
      <c r="HJ72" s="115"/>
      <c r="HK72" s="115"/>
      <c r="HL72" s="115"/>
      <c r="HM72" s="115"/>
      <c r="HN72" s="115"/>
      <c r="HO72" s="115"/>
      <c r="HP72" s="115"/>
      <c r="HQ72" s="115"/>
      <c r="HR72" s="115"/>
      <c r="HS72" s="115"/>
      <c r="HT72" s="115"/>
      <c r="HU72" s="115"/>
      <c r="HV72" s="115"/>
      <c r="HW72" s="115"/>
      <c r="HX72" s="115"/>
      <c r="HY72" s="115"/>
      <c r="HZ72" s="115"/>
      <c r="IA72" s="115"/>
      <c r="IB72" s="115"/>
      <c r="IC72" s="115"/>
      <c r="ID72" s="115"/>
      <c r="IE72" s="115"/>
      <c r="IF72" s="115"/>
      <c r="IG72" s="113"/>
    </row>
    <row r="73" spans="1:818" s="13" customFormat="1" ht="15" customHeight="1" thickBot="1" x14ac:dyDescent="0.25">
      <c r="A73" s="14"/>
      <c r="B73" s="14"/>
      <c r="C73" s="15"/>
      <c r="D73" s="16"/>
      <c r="E73" s="17"/>
      <c r="F73" s="17"/>
      <c r="G73" s="18"/>
      <c r="H73" s="16"/>
      <c r="I73" s="16"/>
      <c r="J73" s="16"/>
      <c r="K73" s="57"/>
      <c r="L73" s="81" t="s">
        <v>49</v>
      </c>
      <c r="M73" s="39"/>
      <c r="N73" s="39"/>
      <c r="O73" s="82">
        <f>O70+O71-O72</f>
        <v>241.64999999999998</v>
      </c>
      <c r="P73" s="62"/>
      <c r="Q73" s="81" t="s">
        <v>50</v>
      </c>
      <c r="R73" s="39"/>
      <c r="S73" s="39"/>
      <c r="T73" s="82">
        <f>T70+T71-T72</f>
        <v>183.02</v>
      </c>
      <c r="U73" s="64"/>
      <c r="V73" s="56" t="s">
        <v>51</v>
      </c>
      <c r="W73" s="13">
        <f>O73</f>
        <v>241.64999999999998</v>
      </c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114"/>
      <c r="BU73" s="114"/>
      <c r="BV73" s="114"/>
      <c r="BW73" s="114"/>
      <c r="BX73" s="114"/>
      <c r="BY73" s="114"/>
      <c r="BZ73" s="114"/>
      <c r="CA73" s="114"/>
      <c r="CB73" s="114"/>
      <c r="CC73" s="114"/>
      <c r="CD73" s="114"/>
      <c r="CE73" s="114"/>
      <c r="CF73" s="114"/>
      <c r="CG73" s="114"/>
      <c r="CH73" s="114"/>
      <c r="CI73" s="114"/>
      <c r="CJ73" s="114"/>
      <c r="CK73" s="114"/>
      <c r="CL73" s="114"/>
      <c r="CM73" s="114"/>
      <c r="CN73" s="114"/>
      <c r="CO73" s="114"/>
      <c r="CP73" s="114"/>
      <c r="CQ73" s="114"/>
      <c r="CR73" s="114"/>
      <c r="CS73" s="114"/>
      <c r="CT73" s="114"/>
      <c r="CU73" s="114"/>
      <c r="CV73" s="114"/>
      <c r="CW73" s="114"/>
      <c r="CX73" s="114"/>
      <c r="CY73" s="114"/>
      <c r="CZ73" s="114"/>
      <c r="DA73" s="114"/>
      <c r="DB73" s="114"/>
      <c r="DC73" s="114"/>
      <c r="DD73" s="114"/>
      <c r="DE73" s="114"/>
      <c r="DF73" s="114"/>
      <c r="DG73" s="114"/>
      <c r="DH73" s="114"/>
      <c r="DI73" s="114"/>
      <c r="DJ73" s="114"/>
      <c r="DK73" s="114"/>
      <c r="DL73" s="114"/>
      <c r="DM73" s="114"/>
      <c r="DN73" s="114"/>
      <c r="DO73" s="114"/>
      <c r="DP73" s="114"/>
      <c r="DQ73" s="114"/>
      <c r="DR73" s="114"/>
      <c r="DS73" s="114"/>
      <c r="DT73" s="114"/>
      <c r="DU73" s="114"/>
      <c r="DV73" s="114"/>
      <c r="DW73" s="114"/>
      <c r="DX73" s="114"/>
      <c r="DY73" s="114"/>
      <c r="DZ73" s="114"/>
      <c r="EA73" s="114"/>
      <c r="EB73" s="114"/>
      <c r="EC73" s="114"/>
      <c r="ED73" s="114"/>
      <c r="EE73" s="114"/>
      <c r="EF73" s="114"/>
      <c r="EG73" s="114"/>
      <c r="EH73" s="114"/>
      <c r="EI73" s="114"/>
      <c r="EJ73" s="114"/>
      <c r="EK73" s="114"/>
      <c r="EL73" s="114"/>
      <c r="EM73" s="114"/>
      <c r="EN73" s="114"/>
      <c r="EO73" s="114"/>
      <c r="EP73" s="114"/>
      <c r="EQ73" s="114"/>
      <c r="ER73" s="114"/>
      <c r="ES73" s="114"/>
      <c r="ET73" s="114"/>
      <c r="EU73" s="114"/>
      <c r="EV73" s="114"/>
      <c r="EW73" s="114"/>
      <c r="EX73" s="114"/>
      <c r="EY73" s="114"/>
      <c r="EZ73" s="114"/>
      <c r="FA73" s="114"/>
      <c r="FB73" s="114"/>
      <c r="FC73" s="114"/>
      <c r="FD73" s="114"/>
      <c r="FE73" s="114"/>
      <c r="FF73" s="114"/>
      <c r="FG73" s="114"/>
      <c r="FH73" s="114"/>
      <c r="FI73" s="114"/>
      <c r="FJ73" s="114"/>
      <c r="FK73" s="114"/>
      <c r="FL73" s="114"/>
      <c r="FM73" s="114"/>
      <c r="FN73" s="114"/>
      <c r="FO73" s="114"/>
      <c r="FP73" s="114"/>
      <c r="FQ73" s="114"/>
      <c r="FR73" s="114"/>
      <c r="FS73" s="114"/>
      <c r="FT73" s="114"/>
      <c r="FU73" s="114"/>
      <c r="FV73" s="114"/>
      <c r="FW73" s="114"/>
      <c r="FX73" s="114"/>
      <c r="FY73" s="114"/>
      <c r="FZ73" s="114"/>
      <c r="GA73" s="114"/>
      <c r="GB73" s="114"/>
      <c r="GC73" s="114"/>
      <c r="GD73" s="114"/>
      <c r="GE73" s="114"/>
      <c r="GF73" s="114"/>
      <c r="GG73" s="114"/>
      <c r="GH73" s="114"/>
      <c r="GI73" s="114"/>
      <c r="GJ73" s="114"/>
      <c r="GK73" s="114"/>
      <c r="GL73" s="114"/>
      <c r="GM73" s="114"/>
      <c r="GN73" s="114"/>
      <c r="GO73" s="114"/>
      <c r="GP73" s="114"/>
      <c r="GQ73" s="114"/>
      <c r="GR73" s="114"/>
      <c r="GS73" s="114"/>
      <c r="GT73" s="114"/>
      <c r="GU73" s="114"/>
      <c r="GV73" s="114"/>
      <c r="GW73" s="114"/>
      <c r="GX73" s="114"/>
      <c r="GY73" s="114"/>
      <c r="GZ73" s="114"/>
      <c r="HA73" s="114"/>
      <c r="HB73" s="114"/>
      <c r="HC73" s="114"/>
      <c r="HD73" s="114"/>
      <c r="HE73" s="114"/>
      <c r="HF73" s="114"/>
      <c r="HG73" s="114"/>
      <c r="HH73" s="114"/>
      <c r="HI73" s="114"/>
      <c r="HJ73" s="114"/>
      <c r="HK73" s="114"/>
      <c r="HL73" s="114"/>
      <c r="HM73" s="114"/>
      <c r="HN73" s="114"/>
      <c r="HO73" s="114"/>
      <c r="HP73" s="114"/>
      <c r="HQ73" s="114"/>
      <c r="HR73" s="114"/>
      <c r="HS73" s="114"/>
      <c r="HT73" s="114"/>
      <c r="HU73" s="114"/>
      <c r="HV73" s="114"/>
      <c r="HW73" s="114"/>
      <c r="HX73" s="114"/>
      <c r="HY73" s="114"/>
      <c r="HZ73" s="114"/>
      <c r="IA73" s="114"/>
      <c r="IB73" s="114"/>
      <c r="IC73" s="114"/>
      <c r="ID73" s="114"/>
      <c r="IE73" s="114"/>
      <c r="IF73" s="114"/>
    </row>
    <row r="74" spans="1:818" ht="15" customHeight="1" x14ac:dyDescent="0.2">
      <c r="A74" s="83"/>
      <c r="B74" s="83"/>
      <c r="C74" s="84"/>
      <c r="D74" s="85"/>
      <c r="E74" s="86"/>
      <c r="F74" s="86"/>
      <c r="G74" s="87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8"/>
      <c r="W74" s="142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</row>
    <row r="75" spans="1:818" ht="15" customHeight="1" x14ac:dyDescent="0.2">
      <c r="A75" s="83"/>
      <c r="B75" s="83"/>
      <c r="C75" s="84"/>
      <c r="D75" s="85"/>
      <c r="E75" s="86"/>
      <c r="F75" s="86"/>
      <c r="G75" s="87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8" t="s">
        <v>109</v>
      </c>
      <c r="W75" s="142">
        <v>940.83</v>
      </c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</row>
    <row r="76" spans="1:818" ht="15" customHeight="1" thickBot="1" x14ac:dyDescent="0.25">
      <c r="A76" s="83"/>
      <c r="B76" s="83"/>
      <c r="C76" s="84"/>
      <c r="D76" s="85"/>
      <c r="E76" s="86"/>
      <c r="F76" s="86"/>
      <c r="G76" s="87"/>
      <c r="H76" s="85"/>
      <c r="I76" s="85"/>
      <c r="J76" s="85"/>
      <c r="K76" s="85"/>
      <c r="L76" s="89"/>
      <c r="M76" s="85"/>
      <c r="N76" s="85"/>
      <c r="O76" s="89"/>
      <c r="P76" s="85"/>
      <c r="Q76" s="85"/>
      <c r="R76" s="85"/>
      <c r="S76" s="85"/>
      <c r="T76" s="85"/>
      <c r="U76" s="85"/>
      <c r="V76" s="90" t="s">
        <v>52</v>
      </c>
      <c r="W76" s="143">
        <f>W71-W72-W73-W74-W75</f>
        <v>2215.5400000000009</v>
      </c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</row>
    <row r="77" spans="1:818" ht="15" customHeight="1" thickTop="1" x14ac:dyDescent="0.2">
      <c r="A77" s="85"/>
      <c r="B77" s="85"/>
      <c r="C77" s="84"/>
      <c r="D77" s="85"/>
      <c r="E77" s="84"/>
      <c r="F77" s="84"/>
      <c r="G77" s="86"/>
      <c r="H77" s="87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91"/>
      <c r="U77" s="91"/>
      <c r="V77" s="85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</row>
    <row r="78" spans="1:818" s="96" customFormat="1" ht="15" customHeight="1" x14ac:dyDescent="0.25">
      <c r="A78" s="92"/>
      <c r="B78" s="92"/>
      <c r="C78" s="93" t="s">
        <v>53</v>
      </c>
      <c r="D78" s="94"/>
      <c r="E78" s="84"/>
      <c r="F78" s="84"/>
      <c r="G78" s="95"/>
      <c r="H78" s="94"/>
      <c r="I78" s="94"/>
      <c r="J78" s="94"/>
      <c r="K78" s="94"/>
      <c r="L78" s="94"/>
      <c r="M78" s="94" t="s">
        <v>53</v>
      </c>
      <c r="N78" s="94"/>
      <c r="O78" s="94"/>
      <c r="P78" s="94"/>
      <c r="Q78" s="94"/>
      <c r="R78" s="94"/>
      <c r="S78" s="94"/>
      <c r="T78" s="94"/>
      <c r="U78" s="94"/>
      <c r="V78" s="94"/>
    </row>
    <row r="79" spans="1:818" ht="23.25" customHeight="1" x14ac:dyDescent="0.25">
      <c r="A79" s="92"/>
      <c r="B79" s="92"/>
      <c r="C79" s="93" t="s">
        <v>54</v>
      </c>
      <c r="D79" s="94" t="s">
        <v>55</v>
      </c>
      <c r="E79" s="84"/>
      <c r="F79" s="84"/>
      <c r="G79" s="95"/>
      <c r="H79" s="97"/>
      <c r="I79" s="98" t="s">
        <v>1</v>
      </c>
      <c r="J79" s="94" t="s">
        <v>56</v>
      </c>
      <c r="K79" s="94"/>
      <c r="L79" s="94"/>
      <c r="M79" s="94" t="s">
        <v>57</v>
      </c>
      <c r="N79" s="94" t="s">
        <v>55</v>
      </c>
      <c r="O79" s="94"/>
      <c r="P79" s="94"/>
      <c r="Q79" s="94"/>
      <c r="R79" s="94"/>
      <c r="S79" s="94"/>
      <c r="T79" s="94"/>
      <c r="U79" s="98" t="s">
        <v>1</v>
      </c>
      <c r="V79" s="94" t="s">
        <v>56</v>
      </c>
      <c r="W79" s="99"/>
    </row>
  </sheetData>
  <phoneticPr fontId="26" type="noConversion"/>
  <printOptions headings="1"/>
  <pageMargins left="0.19685039370078741" right="0.19685039370078741" top="0.59055118110236227" bottom="0.19685039370078741" header="0" footer="0.19685039370078741"/>
  <pageSetup paperSize="9" scale="44" firstPageNumber="0" orientation="landscape" horizontalDpi="0" verticalDpi="0" r:id="rId1"/>
  <headerFooter>
    <oddHeader>&amp;C&amp;16Milton Damerel Parish Council Receipts and Payments Account for Year Ending 31st March 2020</oddHeader>
    <oddFooter>&amp;RPrinted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0"/>
  <sheetViews>
    <sheetView topLeftCell="A163" zoomScaleNormal="100" workbookViewId="0">
      <selection activeCell="C171" sqref="C171:D171"/>
    </sheetView>
  </sheetViews>
  <sheetFormatPr defaultRowHeight="12.75" x14ac:dyDescent="0.2"/>
  <cols>
    <col min="1" max="1" width="8.28515625"/>
    <col min="2" max="2" width="9.28515625" style="100"/>
    <col min="3" max="3" width="12.42578125" style="100"/>
    <col min="4" max="11" width="9.28515625" style="100"/>
    <col min="12" max="12" width="6.42578125" style="100"/>
    <col min="13" max="13" width="8.28515625" style="100"/>
    <col min="14" max="1025" width="10.28515625"/>
  </cols>
  <sheetData>
    <row r="1" spans="1:13" x14ac:dyDescent="0.2">
      <c r="A1" s="101" t="s">
        <v>60</v>
      </c>
      <c r="B1" s="101"/>
      <c r="C1" s="101"/>
      <c r="D1"/>
      <c r="F1"/>
      <c r="H1" s="101"/>
      <c r="I1" s="101"/>
      <c r="J1" s="101"/>
      <c r="K1"/>
      <c r="M1"/>
    </row>
    <row r="2" spans="1:13" x14ac:dyDescent="0.2">
      <c r="B2"/>
      <c r="C2"/>
      <c r="D2"/>
      <c r="F2"/>
      <c r="H2"/>
      <c r="I2"/>
      <c r="J2"/>
      <c r="K2"/>
      <c r="M2"/>
    </row>
    <row r="3" spans="1:13" x14ac:dyDescent="0.2">
      <c r="A3" t="s">
        <v>61</v>
      </c>
      <c r="B3"/>
      <c r="C3"/>
      <c r="D3"/>
      <c r="F3" s="102">
        <v>3987.94</v>
      </c>
      <c r="H3"/>
      <c r="I3"/>
      <c r="J3"/>
      <c r="K3"/>
      <c r="M3" s="102"/>
    </row>
    <row r="4" spans="1:13" x14ac:dyDescent="0.2">
      <c r="B4"/>
      <c r="C4"/>
      <c r="D4"/>
      <c r="F4" s="102"/>
      <c r="H4"/>
      <c r="I4"/>
      <c r="J4"/>
      <c r="K4"/>
      <c r="M4" s="102"/>
    </row>
    <row r="5" spans="1:13" x14ac:dyDescent="0.2">
      <c r="A5" t="s">
        <v>58</v>
      </c>
      <c r="B5"/>
      <c r="C5"/>
      <c r="D5"/>
      <c r="F5" s="102"/>
      <c r="H5"/>
      <c r="I5"/>
      <c r="J5"/>
      <c r="K5"/>
      <c r="M5" s="102"/>
    </row>
    <row r="6" spans="1:13" x14ac:dyDescent="0.2">
      <c r="B6"/>
      <c r="C6"/>
      <c r="D6"/>
      <c r="F6" s="102"/>
      <c r="H6"/>
      <c r="I6"/>
      <c r="J6"/>
      <c r="K6"/>
      <c r="M6" s="102"/>
    </row>
    <row r="7" spans="1:13" x14ac:dyDescent="0.2">
      <c r="B7"/>
      <c r="C7"/>
      <c r="D7"/>
      <c r="F7" s="102"/>
      <c r="H7"/>
      <c r="I7"/>
      <c r="J7"/>
      <c r="K7"/>
      <c r="M7" s="102"/>
    </row>
    <row r="8" spans="1:13" x14ac:dyDescent="0.2">
      <c r="B8"/>
      <c r="C8"/>
      <c r="D8"/>
      <c r="F8" s="102"/>
      <c r="H8"/>
      <c r="I8"/>
      <c r="J8"/>
      <c r="K8"/>
      <c r="M8" s="102"/>
    </row>
    <row r="9" spans="1:13" x14ac:dyDescent="0.2">
      <c r="B9"/>
      <c r="C9"/>
      <c r="D9"/>
      <c r="F9" s="102"/>
      <c r="H9"/>
      <c r="I9"/>
      <c r="J9"/>
      <c r="K9"/>
      <c r="M9" s="102"/>
    </row>
    <row r="10" spans="1:13" x14ac:dyDescent="0.2">
      <c r="B10"/>
      <c r="C10"/>
      <c r="D10" s="104">
        <f>D5+D6+D7+D8+D9</f>
        <v>0</v>
      </c>
      <c r="F10" s="102"/>
      <c r="H10"/>
      <c r="I10"/>
      <c r="J10"/>
      <c r="K10" s="115"/>
      <c r="L10" s="116"/>
      <c r="M10" s="117"/>
    </row>
    <row r="11" spans="1:13" ht="13.5" thickBot="1" x14ac:dyDescent="0.25">
      <c r="A11" t="s">
        <v>59</v>
      </c>
      <c r="B11"/>
      <c r="C11"/>
      <c r="D11"/>
      <c r="F11" s="106">
        <f>F3-D10</f>
        <v>3987.94</v>
      </c>
      <c r="H11"/>
      <c r="I11"/>
      <c r="J11"/>
      <c r="K11" s="115"/>
      <c r="L11" s="116"/>
      <c r="M11" s="118"/>
    </row>
    <row r="12" spans="1:13" ht="13.5" thickTop="1" x14ac:dyDescent="0.2">
      <c r="B12"/>
      <c r="C12"/>
      <c r="D12"/>
      <c r="F12"/>
      <c r="H12"/>
      <c r="I12" s="105"/>
      <c r="J12" s="103"/>
      <c r="K12"/>
      <c r="M12"/>
    </row>
    <row r="13" spans="1:13" x14ac:dyDescent="0.2">
      <c r="B13"/>
      <c r="C13"/>
      <c r="D13"/>
      <c r="F13"/>
      <c r="H13"/>
      <c r="I13"/>
      <c r="J13" s="103"/>
      <c r="K13"/>
      <c r="M13"/>
    </row>
    <row r="14" spans="1:13" x14ac:dyDescent="0.2">
      <c r="B14"/>
      <c r="C14"/>
      <c r="D14"/>
      <c r="F14"/>
      <c r="H14"/>
      <c r="I14" s="107"/>
      <c r="J14" s="108"/>
      <c r="K14"/>
      <c r="M14" s="108"/>
    </row>
    <row r="15" spans="1:13" x14ac:dyDescent="0.2">
      <c r="A15" s="101" t="s">
        <v>71</v>
      </c>
      <c r="B15" s="101"/>
      <c r="C15" s="101"/>
      <c r="D15"/>
      <c r="F15"/>
    </row>
    <row r="16" spans="1:13" x14ac:dyDescent="0.2">
      <c r="B16"/>
      <c r="C16"/>
      <c r="D16"/>
      <c r="F16"/>
    </row>
    <row r="17" spans="1:11" x14ac:dyDescent="0.2">
      <c r="A17" t="s">
        <v>72</v>
      </c>
      <c r="B17"/>
      <c r="C17"/>
      <c r="D17"/>
      <c r="F17" s="102">
        <v>5804.01</v>
      </c>
    </row>
    <row r="18" spans="1:11" x14ac:dyDescent="0.2">
      <c r="B18"/>
      <c r="C18"/>
      <c r="D18"/>
      <c r="F18" s="102"/>
    </row>
    <row r="19" spans="1:11" x14ac:dyDescent="0.2">
      <c r="A19" t="s">
        <v>58</v>
      </c>
      <c r="B19"/>
      <c r="C19"/>
      <c r="D19"/>
      <c r="F19" s="102"/>
    </row>
    <row r="20" spans="1:11" x14ac:dyDescent="0.2">
      <c r="B20"/>
      <c r="C20">
        <v>100530</v>
      </c>
      <c r="D20" s="102">
        <v>36</v>
      </c>
      <c r="F20" s="102"/>
    </row>
    <row r="21" spans="1:11" x14ac:dyDescent="0.2">
      <c r="B21"/>
      <c r="C21">
        <v>100531</v>
      </c>
      <c r="D21">
        <v>103.52</v>
      </c>
      <c r="F21" s="102"/>
    </row>
    <row r="22" spans="1:11" x14ac:dyDescent="0.2">
      <c r="B22"/>
      <c r="C22"/>
      <c r="D22"/>
      <c r="F22" s="102"/>
    </row>
    <row r="23" spans="1:11" x14ac:dyDescent="0.2">
      <c r="B23"/>
      <c r="C23"/>
      <c r="D23"/>
      <c r="F23" s="102"/>
    </row>
    <row r="24" spans="1:11" x14ac:dyDescent="0.2">
      <c r="B24"/>
      <c r="C24"/>
      <c r="D24" s="104">
        <f>D19+D20+D21+D22+D23</f>
        <v>139.51999999999998</v>
      </c>
      <c r="F24" s="102"/>
    </row>
    <row r="25" spans="1:11" ht="13.5" thickBot="1" x14ac:dyDescent="0.25">
      <c r="A25" t="s">
        <v>59</v>
      </c>
      <c r="B25"/>
      <c r="C25"/>
      <c r="D25"/>
      <c r="F25" s="106">
        <f>F17-D24</f>
        <v>5664.49</v>
      </c>
    </row>
    <row r="26" spans="1:11" ht="13.5" thickTop="1" x14ac:dyDescent="0.2">
      <c r="B26"/>
      <c r="C26"/>
      <c r="D26"/>
      <c r="F26"/>
      <c r="H26"/>
      <c r="I26"/>
      <c r="J26"/>
      <c r="K26"/>
    </row>
    <row r="27" spans="1:11" x14ac:dyDescent="0.2">
      <c r="B27"/>
      <c r="C27"/>
      <c r="D27"/>
      <c r="F27"/>
      <c r="H27"/>
      <c r="I27"/>
      <c r="J27"/>
      <c r="K27"/>
    </row>
    <row r="28" spans="1:11" x14ac:dyDescent="0.2">
      <c r="A28" s="101"/>
      <c r="B28" s="101"/>
      <c r="C28" s="101"/>
      <c r="D28"/>
      <c r="F28"/>
      <c r="H28"/>
      <c r="I28"/>
      <c r="J28"/>
      <c r="K28"/>
    </row>
    <row r="29" spans="1:11" x14ac:dyDescent="0.2">
      <c r="A29" s="101" t="s">
        <v>79</v>
      </c>
      <c r="B29" s="101"/>
      <c r="C29" s="101"/>
      <c r="D29"/>
      <c r="F29"/>
      <c r="H29"/>
      <c r="I29"/>
      <c r="J29"/>
      <c r="K29"/>
    </row>
    <row r="30" spans="1:11" x14ac:dyDescent="0.2">
      <c r="B30"/>
      <c r="C30"/>
      <c r="D30"/>
      <c r="F30"/>
      <c r="H30"/>
      <c r="I30"/>
      <c r="J30"/>
      <c r="K30"/>
    </row>
    <row r="31" spans="1:11" x14ac:dyDescent="0.2">
      <c r="A31" t="s">
        <v>80</v>
      </c>
      <c r="B31"/>
      <c r="C31"/>
      <c r="D31"/>
      <c r="F31" s="102">
        <v>5222.97</v>
      </c>
      <c r="H31"/>
      <c r="I31"/>
      <c r="J31"/>
      <c r="K31"/>
    </row>
    <row r="32" spans="1:11" x14ac:dyDescent="0.2">
      <c r="B32"/>
      <c r="C32"/>
      <c r="D32"/>
      <c r="F32" s="102"/>
      <c r="H32"/>
      <c r="I32"/>
      <c r="J32"/>
      <c r="K32"/>
    </row>
    <row r="33" spans="1:11" x14ac:dyDescent="0.2">
      <c r="A33" t="s">
        <v>58</v>
      </c>
      <c r="B33"/>
      <c r="C33"/>
      <c r="D33"/>
      <c r="F33" s="102"/>
      <c r="H33"/>
      <c r="I33"/>
      <c r="J33"/>
      <c r="K33"/>
    </row>
    <row r="34" spans="1:11" x14ac:dyDescent="0.2">
      <c r="B34"/>
      <c r="C34"/>
      <c r="D34" s="102"/>
      <c r="F34" s="102"/>
      <c r="H34"/>
      <c r="I34"/>
      <c r="J34"/>
      <c r="K34"/>
    </row>
    <row r="35" spans="1:11" x14ac:dyDescent="0.2">
      <c r="B35"/>
      <c r="C35"/>
      <c r="D35"/>
      <c r="F35" s="102"/>
      <c r="H35"/>
      <c r="I35"/>
      <c r="J35"/>
      <c r="K35"/>
    </row>
    <row r="36" spans="1:11" x14ac:dyDescent="0.2">
      <c r="B36"/>
      <c r="C36"/>
      <c r="D36"/>
      <c r="F36" s="102"/>
      <c r="H36"/>
      <c r="I36"/>
      <c r="J36"/>
      <c r="K36"/>
    </row>
    <row r="37" spans="1:11" x14ac:dyDescent="0.2">
      <c r="B37"/>
      <c r="C37"/>
      <c r="D37"/>
      <c r="F37" s="102"/>
      <c r="H37"/>
      <c r="I37"/>
      <c r="J37"/>
      <c r="K37"/>
    </row>
    <row r="38" spans="1:11" x14ac:dyDescent="0.2">
      <c r="B38"/>
      <c r="C38"/>
      <c r="D38" s="104">
        <f>D33+D34+D35+D36+D37</f>
        <v>0</v>
      </c>
      <c r="F38" s="102"/>
      <c r="H38"/>
      <c r="I38"/>
      <c r="J38"/>
      <c r="K38"/>
    </row>
    <row r="39" spans="1:11" ht="13.5" thickBot="1" x14ac:dyDescent="0.25">
      <c r="A39" t="s">
        <v>59</v>
      </c>
      <c r="B39"/>
      <c r="C39"/>
      <c r="D39"/>
      <c r="F39" s="106">
        <f>F31-D38</f>
        <v>5222.97</v>
      </c>
      <c r="H39"/>
      <c r="I39"/>
      <c r="J39"/>
      <c r="K39"/>
    </row>
    <row r="40" spans="1:11" ht="13.5" thickTop="1" x14ac:dyDescent="0.2">
      <c r="B40"/>
      <c r="C40"/>
      <c r="D40"/>
      <c r="F40"/>
      <c r="H40"/>
      <c r="I40"/>
      <c r="J40"/>
      <c r="K40"/>
    </row>
    <row r="41" spans="1:11" x14ac:dyDescent="0.2">
      <c r="A41" s="101"/>
      <c r="B41" s="101"/>
      <c r="C41" s="101"/>
      <c r="D41"/>
      <c r="F41"/>
      <c r="H41"/>
      <c r="I41"/>
      <c r="J41"/>
      <c r="K41"/>
    </row>
    <row r="42" spans="1:11" x14ac:dyDescent="0.2">
      <c r="A42" s="101" t="s">
        <v>87</v>
      </c>
      <c r="B42" s="101"/>
      <c r="C42" s="101"/>
      <c r="D42"/>
      <c r="F42"/>
      <c r="H42"/>
      <c r="I42"/>
      <c r="J42"/>
      <c r="K42"/>
    </row>
    <row r="43" spans="1:11" x14ac:dyDescent="0.2">
      <c r="B43"/>
      <c r="C43"/>
      <c r="D43"/>
      <c r="F43"/>
      <c r="H43"/>
      <c r="I43"/>
      <c r="J43"/>
      <c r="K43"/>
    </row>
    <row r="44" spans="1:11" x14ac:dyDescent="0.2">
      <c r="A44" t="s">
        <v>88</v>
      </c>
      <c r="B44"/>
      <c r="C44"/>
      <c r="D44"/>
      <c r="F44" s="102">
        <v>4082.97</v>
      </c>
      <c r="H44"/>
      <c r="I44"/>
      <c r="J44"/>
      <c r="K44"/>
    </row>
    <row r="45" spans="1:11" x14ac:dyDescent="0.2">
      <c r="B45"/>
      <c r="C45"/>
      <c r="D45"/>
      <c r="F45" s="102"/>
      <c r="H45"/>
      <c r="I45"/>
      <c r="J45"/>
      <c r="K45"/>
    </row>
    <row r="46" spans="1:11" x14ac:dyDescent="0.2">
      <c r="A46" t="s">
        <v>58</v>
      </c>
      <c r="B46"/>
      <c r="C46"/>
      <c r="D46"/>
      <c r="F46" s="102"/>
      <c r="H46"/>
      <c r="I46"/>
      <c r="J46"/>
      <c r="K46"/>
    </row>
    <row r="47" spans="1:11" x14ac:dyDescent="0.2">
      <c r="B47"/>
      <c r="C47">
        <v>100537</v>
      </c>
      <c r="D47" s="102">
        <v>281.20999999999998</v>
      </c>
      <c r="F47" s="102"/>
      <c r="H47"/>
      <c r="I47"/>
      <c r="J47"/>
      <c r="K47"/>
    </row>
    <row r="48" spans="1:11" x14ac:dyDescent="0.2">
      <c r="B48"/>
      <c r="C48">
        <v>100538</v>
      </c>
      <c r="D48">
        <v>208.93</v>
      </c>
      <c r="F48" s="102"/>
      <c r="H48"/>
      <c r="I48"/>
      <c r="J48"/>
      <c r="K48"/>
    </row>
    <row r="49" spans="1:11" x14ac:dyDescent="0.2">
      <c r="B49"/>
      <c r="C49">
        <v>100540</v>
      </c>
      <c r="D49" s="102">
        <v>42</v>
      </c>
      <c r="F49" s="102"/>
      <c r="H49"/>
      <c r="I49"/>
      <c r="J49"/>
      <c r="K49"/>
    </row>
    <row r="50" spans="1:11" x14ac:dyDescent="0.2">
      <c r="B50"/>
      <c r="C50"/>
      <c r="D50"/>
      <c r="F50" s="102"/>
      <c r="H50"/>
      <c r="I50"/>
      <c r="J50"/>
      <c r="K50"/>
    </row>
    <row r="51" spans="1:11" x14ac:dyDescent="0.2">
      <c r="B51"/>
      <c r="C51"/>
      <c r="D51" s="104">
        <f>D46+D47+D48+D49+D50</f>
        <v>532.14</v>
      </c>
      <c r="F51" s="102"/>
      <c r="H51"/>
      <c r="I51"/>
      <c r="J51"/>
      <c r="K51"/>
    </row>
    <row r="52" spans="1:11" ht="13.5" thickBot="1" x14ac:dyDescent="0.25">
      <c r="A52" t="s">
        <v>59</v>
      </c>
      <c r="B52"/>
      <c r="C52"/>
      <c r="D52"/>
      <c r="F52" s="106">
        <f>F44-D51</f>
        <v>3550.83</v>
      </c>
      <c r="H52"/>
      <c r="I52"/>
      <c r="J52"/>
      <c r="K52"/>
    </row>
    <row r="53" spans="1:11" ht="13.5" thickTop="1" x14ac:dyDescent="0.2">
      <c r="B53"/>
      <c r="C53"/>
      <c r="D53"/>
      <c r="F53"/>
      <c r="H53"/>
      <c r="I53"/>
      <c r="J53"/>
      <c r="K53"/>
    </row>
    <row r="54" spans="1:11" x14ac:dyDescent="0.2">
      <c r="A54" s="101" t="s">
        <v>103</v>
      </c>
      <c r="B54" s="101"/>
      <c r="C54" s="101"/>
      <c r="D54"/>
      <c r="F54"/>
      <c r="H54"/>
      <c r="I54"/>
      <c r="J54"/>
      <c r="K54"/>
    </row>
    <row r="55" spans="1:11" x14ac:dyDescent="0.2">
      <c r="B55"/>
      <c r="C55"/>
      <c r="D55"/>
      <c r="F55"/>
      <c r="H55"/>
      <c r="I55"/>
      <c r="J55"/>
      <c r="K55"/>
    </row>
    <row r="56" spans="1:11" x14ac:dyDescent="0.2">
      <c r="A56" t="s">
        <v>104</v>
      </c>
      <c r="B56"/>
      <c r="C56"/>
      <c r="D56"/>
      <c r="F56" s="102">
        <v>3813.9</v>
      </c>
      <c r="H56"/>
      <c r="I56"/>
      <c r="J56"/>
      <c r="K56"/>
    </row>
    <row r="57" spans="1:11" x14ac:dyDescent="0.2">
      <c r="B57"/>
      <c r="C57"/>
      <c r="D57"/>
      <c r="F57" s="102"/>
      <c r="H57"/>
      <c r="I57"/>
      <c r="J57"/>
      <c r="K57"/>
    </row>
    <row r="58" spans="1:11" x14ac:dyDescent="0.2">
      <c r="A58" t="s">
        <v>58</v>
      </c>
      <c r="B58"/>
      <c r="C58"/>
      <c r="D58"/>
      <c r="F58" s="102"/>
      <c r="H58" s="101"/>
      <c r="I58" s="109"/>
      <c r="J58" s="109"/>
      <c r="K58" s="109"/>
    </row>
    <row r="59" spans="1:11" x14ac:dyDescent="0.2">
      <c r="B59"/>
      <c r="C59"/>
      <c r="D59" s="102"/>
      <c r="F59" s="102"/>
      <c r="H59"/>
      <c r="I59"/>
      <c r="J59"/>
      <c r="K59"/>
    </row>
    <row r="60" spans="1:11" x14ac:dyDescent="0.2">
      <c r="B60"/>
      <c r="C60"/>
      <c r="D60"/>
      <c r="F60" s="102"/>
      <c r="H60"/>
      <c r="I60"/>
      <c r="J60"/>
      <c r="K60"/>
    </row>
    <row r="61" spans="1:11" x14ac:dyDescent="0.2">
      <c r="B61"/>
      <c r="C61"/>
      <c r="D61" s="102"/>
      <c r="F61" s="102"/>
      <c r="H61"/>
      <c r="I61"/>
      <c r="J61"/>
      <c r="K61"/>
    </row>
    <row r="62" spans="1:11" x14ac:dyDescent="0.2">
      <c r="B62"/>
      <c r="C62"/>
      <c r="D62"/>
      <c r="F62" s="102"/>
      <c r="H62"/>
      <c r="I62"/>
      <c r="J62" s="103"/>
      <c r="K62"/>
    </row>
    <row r="63" spans="1:11" x14ac:dyDescent="0.2">
      <c r="B63"/>
      <c r="C63"/>
      <c r="D63" s="104">
        <f>D58+D59+D60+D61+D62</f>
        <v>0</v>
      </c>
      <c r="F63" s="102"/>
      <c r="H63"/>
      <c r="I63"/>
      <c r="J63" s="103"/>
      <c r="K63"/>
    </row>
    <row r="64" spans="1:11" x14ac:dyDescent="0.2">
      <c r="A64" t="s">
        <v>59</v>
      </c>
      <c r="B64"/>
      <c r="C64"/>
      <c r="D64"/>
      <c r="F64" s="106">
        <f>F56-D63</f>
        <v>3813.9</v>
      </c>
      <c r="H64"/>
      <c r="I64"/>
      <c r="J64" s="103"/>
      <c r="K64"/>
    </row>
    <row r="65" spans="1:11" x14ac:dyDescent="0.2">
      <c r="B65"/>
      <c r="C65"/>
      <c r="D65"/>
      <c r="F65"/>
      <c r="H65"/>
      <c r="I65" s="105"/>
      <c r="J65" s="103"/>
      <c r="K65"/>
    </row>
    <row r="66" spans="1:11" x14ac:dyDescent="0.2">
      <c r="B66"/>
      <c r="C66"/>
      <c r="D66"/>
      <c r="F66"/>
      <c r="H66"/>
      <c r="I66"/>
      <c r="J66"/>
      <c r="K66"/>
    </row>
    <row r="67" spans="1:11" x14ac:dyDescent="0.2">
      <c r="A67" s="101" t="s">
        <v>110</v>
      </c>
      <c r="B67" s="101"/>
      <c r="C67" s="101"/>
      <c r="D67"/>
      <c r="F67"/>
      <c r="H67"/>
      <c r="I67"/>
      <c r="J67"/>
      <c r="K67"/>
    </row>
    <row r="68" spans="1:11" x14ac:dyDescent="0.2">
      <c r="B68"/>
      <c r="C68"/>
      <c r="D68"/>
      <c r="F68"/>
      <c r="H68"/>
      <c r="I68"/>
      <c r="J68"/>
      <c r="K68"/>
    </row>
    <row r="69" spans="1:11" x14ac:dyDescent="0.2">
      <c r="A69" t="s">
        <v>111</v>
      </c>
      <c r="B69"/>
      <c r="C69"/>
      <c r="D69"/>
      <c r="F69" s="102">
        <v>3982.83</v>
      </c>
      <c r="H69"/>
      <c r="I69"/>
      <c r="J69"/>
      <c r="K69"/>
    </row>
    <row r="70" spans="1:11" x14ac:dyDescent="0.2">
      <c r="B70"/>
      <c r="C70"/>
      <c r="D70"/>
      <c r="F70" s="102"/>
      <c r="H70"/>
      <c r="I70"/>
      <c r="J70"/>
      <c r="K70"/>
    </row>
    <row r="71" spans="1:11" x14ac:dyDescent="0.2">
      <c r="A71" t="s">
        <v>58</v>
      </c>
      <c r="B71"/>
      <c r="C71"/>
      <c r="D71"/>
      <c r="F71" s="102"/>
      <c r="H71"/>
      <c r="I71"/>
      <c r="J71"/>
      <c r="K71"/>
    </row>
    <row r="72" spans="1:11" x14ac:dyDescent="0.2">
      <c r="B72"/>
      <c r="C72"/>
      <c r="D72" s="102"/>
      <c r="F72" s="102"/>
      <c r="H72" s="101"/>
      <c r="I72" s="109"/>
      <c r="J72" s="109"/>
      <c r="K72" s="109"/>
    </row>
    <row r="73" spans="1:11" x14ac:dyDescent="0.2">
      <c r="B73"/>
      <c r="C73"/>
      <c r="D73"/>
      <c r="F73" s="102"/>
      <c r="J73"/>
    </row>
    <row r="74" spans="1:11" x14ac:dyDescent="0.2">
      <c r="B74"/>
      <c r="C74"/>
      <c r="D74" s="102"/>
      <c r="F74" s="102"/>
      <c r="J74"/>
    </row>
    <row r="75" spans="1:11" x14ac:dyDescent="0.2">
      <c r="B75"/>
      <c r="C75"/>
      <c r="D75"/>
      <c r="F75" s="102"/>
      <c r="J75"/>
    </row>
    <row r="76" spans="1:11" x14ac:dyDescent="0.2">
      <c r="B76"/>
      <c r="C76"/>
      <c r="D76" s="104">
        <f>D71+D72+D73+D74+D75</f>
        <v>0</v>
      </c>
      <c r="F76" s="102"/>
      <c r="J76" s="103"/>
    </row>
    <row r="77" spans="1:11" x14ac:dyDescent="0.2">
      <c r="A77" t="s">
        <v>59</v>
      </c>
      <c r="B77"/>
      <c r="C77"/>
      <c r="D77"/>
      <c r="F77" s="106">
        <f>F69-D76</f>
        <v>3982.83</v>
      </c>
      <c r="J77" s="103"/>
    </row>
    <row r="78" spans="1:11" x14ac:dyDescent="0.2">
      <c r="B78"/>
      <c r="C78"/>
      <c r="D78"/>
      <c r="F78"/>
    </row>
    <row r="79" spans="1:11" x14ac:dyDescent="0.2">
      <c r="B79"/>
      <c r="C79"/>
      <c r="D79"/>
      <c r="F79"/>
    </row>
    <row r="80" spans="1:11" x14ac:dyDescent="0.2">
      <c r="A80" s="101" t="s">
        <v>141</v>
      </c>
      <c r="B80" s="101"/>
      <c r="C80" s="101"/>
      <c r="D80"/>
      <c r="F80"/>
    </row>
    <row r="81" spans="1:6" x14ac:dyDescent="0.2">
      <c r="B81"/>
      <c r="C81"/>
      <c r="D81"/>
      <c r="F81"/>
    </row>
    <row r="82" spans="1:6" x14ac:dyDescent="0.2">
      <c r="A82" t="s">
        <v>142</v>
      </c>
      <c r="B82"/>
      <c r="C82"/>
      <c r="D82"/>
      <c r="F82" s="102">
        <v>8381.58</v>
      </c>
    </row>
    <row r="83" spans="1:6" x14ac:dyDescent="0.2">
      <c r="B83"/>
      <c r="C83"/>
      <c r="D83"/>
      <c r="F83" s="102"/>
    </row>
    <row r="84" spans="1:6" x14ac:dyDescent="0.2">
      <c r="A84" t="s">
        <v>58</v>
      </c>
      <c r="B84"/>
      <c r="C84"/>
      <c r="D84"/>
      <c r="F84" s="102"/>
    </row>
    <row r="85" spans="1:6" x14ac:dyDescent="0.2">
      <c r="C85">
        <v>100553</v>
      </c>
      <c r="D85" s="102">
        <v>80</v>
      </c>
      <c r="F85" s="102"/>
    </row>
    <row r="86" spans="1:6" x14ac:dyDescent="0.2">
      <c r="B86"/>
      <c r="C86">
        <v>100554</v>
      </c>
      <c r="D86" s="102">
        <v>600</v>
      </c>
      <c r="F86" s="102"/>
    </row>
    <row r="87" spans="1:6" x14ac:dyDescent="0.2">
      <c r="B87"/>
      <c r="C87"/>
      <c r="D87" s="102"/>
      <c r="F87" s="102"/>
    </row>
    <row r="88" spans="1:6" x14ac:dyDescent="0.2">
      <c r="B88"/>
      <c r="C88"/>
      <c r="D88"/>
      <c r="F88" s="102"/>
    </row>
    <row r="89" spans="1:6" x14ac:dyDescent="0.2">
      <c r="B89"/>
      <c r="C89"/>
      <c r="D89" s="110">
        <f>D85+D86</f>
        <v>680</v>
      </c>
      <c r="F89" s="102"/>
    </row>
    <row r="90" spans="1:6" x14ac:dyDescent="0.2">
      <c r="A90" t="s">
        <v>59</v>
      </c>
      <c r="B90"/>
      <c r="C90"/>
      <c r="D90"/>
      <c r="F90" s="106">
        <f>F82-D89</f>
        <v>7701.58</v>
      </c>
    </row>
    <row r="91" spans="1:6" x14ac:dyDescent="0.2">
      <c r="B91"/>
      <c r="C91"/>
      <c r="D91"/>
      <c r="F91"/>
    </row>
    <row r="92" spans="1:6" ht="14.25" x14ac:dyDescent="0.2">
      <c r="A92" s="111"/>
      <c r="B92" s="101"/>
      <c r="C92" s="101"/>
      <c r="D92"/>
      <c r="F92"/>
    </row>
    <row r="93" spans="1:6" x14ac:dyDescent="0.2">
      <c r="A93" s="101" t="s">
        <v>140</v>
      </c>
      <c r="B93" s="101"/>
      <c r="C93" s="101"/>
      <c r="D93"/>
      <c r="F93"/>
    </row>
    <row r="94" spans="1:6" x14ac:dyDescent="0.2">
      <c r="B94"/>
      <c r="C94"/>
      <c r="D94"/>
      <c r="F94"/>
    </row>
    <row r="95" spans="1:6" x14ac:dyDescent="0.2">
      <c r="A95" t="s">
        <v>143</v>
      </c>
      <c r="B95"/>
      <c r="C95"/>
      <c r="D95"/>
      <c r="F95" s="102">
        <v>7892.64</v>
      </c>
    </row>
    <row r="96" spans="1:6" x14ac:dyDescent="0.2">
      <c r="B96"/>
      <c r="C96"/>
      <c r="D96"/>
      <c r="F96" s="102"/>
    </row>
    <row r="97" spans="1:6" x14ac:dyDescent="0.2">
      <c r="A97" t="s">
        <v>58</v>
      </c>
      <c r="B97"/>
      <c r="C97"/>
      <c r="D97"/>
      <c r="F97" s="102"/>
    </row>
    <row r="98" spans="1:6" x14ac:dyDescent="0.2">
      <c r="C98"/>
      <c r="D98" s="102"/>
      <c r="F98" s="102"/>
    </row>
    <row r="99" spans="1:6" x14ac:dyDescent="0.2">
      <c r="B99"/>
      <c r="C99"/>
      <c r="D99" s="102"/>
      <c r="F99" s="102"/>
    </row>
    <row r="100" spans="1:6" x14ac:dyDescent="0.2">
      <c r="B100"/>
      <c r="C100"/>
      <c r="D100" s="102"/>
      <c r="F100" s="102"/>
    </row>
    <row r="101" spans="1:6" x14ac:dyDescent="0.2">
      <c r="B101"/>
      <c r="C101"/>
      <c r="D101"/>
      <c r="F101" s="102"/>
    </row>
    <row r="102" spans="1:6" x14ac:dyDescent="0.2">
      <c r="B102"/>
      <c r="C102"/>
      <c r="D102" s="110">
        <f>D98+D99</f>
        <v>0</v>
      </c>
      <c r="F102" s="102"/>
    </row>
    <row r="103" spans="1:6" ht="13.5" thickBot="1" x14ac:dyDescent="0.25">
      <c r="A103" t="s">
        <v>59</v>
      </c>
      <c r="B103"/>
      <c r="C103"/>
      <c r="D103"/>
      <c r="F103" s="106">
        <f>F95-D102</f>
        <v>7892.64</v>
      </c>
    </row>
    <row r="104" spans="1:6" ht="13.5" thickTop="1" x14ac:dyDescent="0.2">
      <c r="D104"/>
      <c r="F104"/>
    </row>
    <row r="105" spans="1:6" x14ac:dyDescent="0.2">
      <c r="A105" s="101" t="s">
        <v>149</v>
      </c>
      <c r="B105" s="101"/>
      <c r="C105" s="101"/>
      <c r="D105"/>
      <c r="F105"/>
    </row>
    <row r="106" spans="1:6" x14ac:dyDescent="0.2">
      <c r="B106"/>
      <c r="C106"/>
      <c r="D106"/>
      <c r="F106"/>
    </row>
    <row r="107" spans="1:6" x14ac:dyDescent="0.2">
      <c r="A107" t="s">
        <v>150</v>
      </c>
      <c r="B107"/>
      <c r="C107"/>
      <c r="D107"/>
      <c r="F107" s="102">
        <v>7892.64</v>
      </c>
    </row>
    <row r="108" spans="1:6" x14ac:dyDescent="0.2">
      <c r="B108"/>
      <c r="C108"/>
      <c r="D108"/>
      <c r="F108" s="102"/>
    </row>
    <row r="109" spans="1:6" x14ac:dyDescent="0.2">
      <c r="A109" t="s">
        <v>58</v>
      </c>
      <c r="B109"/>
      <c r="C109"/>
      <c r="D109"/>
      <c r="F109" s="102"/>
    </row>
    <row r="110" spans="1:6" x14ac:dyDescent="0.2">
      <c r="C110">
        <v>100559</v>
      </c>
      <c r="D110" s="102">
        <v>90</v>
      </c>
      <c r="F110" s="102"/>
    </row>
    <row r="111" spans="1:6" x14ac:dyDescent="0.2">
      <c r="B111"/>
      <c r="C111">
        <v>100560</v>
      </c>
      <c r="D111" s="102">
        <v>10.92</v>
      </c>
      <c r="F111" s="102"/>
    </row>
    <row r="112" spans="1:6" x14ac:dyDescent="0.2">
      <c r="B112"/>
      <c r="C112">
        <v>100561</v>
      </c>
      <c r="D112" s="102">
        <v>208.93</v>
      </c>
      <c r="F112" s="102"/>
    </row>
    <row r="113" spans="1:6" x14ac:dyDescent="0.2">
      <c r="B113"/>
      <c r="C113">
        <v>100562</v>
      </c>
      <c r="D113" s="102">
        <v>25</v>
      </c>
      <c r="F113" s="102"/>
    </row>
    <row r="114" spans="1:6" x14ac:dyDescent="0.2">
      <c r="B114"/>
      <c r="C114">
        <v>100563</v>
      </c>
      <c r="D114" s="102">
        <v>252.14</v>
      </c>
      <c r="F114" s="102"/>
    </row>
    <row r="115" spans="1:6" x14ac:dyDescent="0.2">
      <c r="B115"/>
      <c r="C115">
        <v>100564</v>
      </c>
      <c r="D115" s="102">
        <v>201</v>
      </c>
      <c r="F115" s="102"/>
    </row>
    <row r="116" spans="1:6" x14ac:dyDescent="0.2">
      <c r="B116"/>
      <c r="C116"/>
      <c r="D116"/>
      <c r="F116" s="102"/>
    </row>
    <row r="117" spans="1:6" x14ac:dyDescent="0.2">
      <c r="B117"/>
      <c r="C117"/>
      <c r="D117" s="110">
        <f>SUM(D110:D115)</f>
        <v>787.99</v>
      </c>
      <c r="F117" s="102"/>
    </row>
    <row r="118" spans="1:6" ht="13.5" thickBot="1" x14ac:dyDescent="0.25">
      <c r="A118" t="s">
        <v>59</v>
      </c>
      <c r="B118"/>
      <c r="C118"/>
      <c r="D118"/>
      <c r="F118" s="106">
        <f>F107-D117</f>
        <v>7104.6500000000005</v>
      </c>
    </row>
    <row r="119" spans="1:6" ht="13.5" thickTop="1" x14ac:dyDescent="0.2">
      <c r="D119"/>
      <c r="F119" s="102"/>
    </row>
    <row r="120" spans="1:6" x14ac:dyDescent="0.2">
      <c r="D120"/>
      <c r="F120" s="102"/>
    </row>
    <row r="121" spans="1:6" x14ac:dyDescent="0.2">
      <c r="A121" s="101" t="s">
        <v>163</v>
      </c>
      <c r="B121" s="101"/>
      <c r="C121" s="101"/>
      <c r="D121"/>
      <c r="F121"/>
    </row>
    <row r="122" spans="1:6" x14ac:dyDescent="0.2">
      <c r="B122"/>
      <c r="C122"/>
      <c r="D122"/>
      <c r="F122"/>
    </row>
    <row r="123" spans="1:6" x14ac:dyDescent="0.2">
      <c r="A123" t="s">
        <v>164</v>
      </c>
      <c r="B123"/>
      <c r="C123"/>
      <c r="D123"/>
      <c r="F123" s="102">
        <v>5445.62</v>
      </c>
    </row>
    <row r="124" spans="1:6" x14ac:dyDescent="0.2">
      <c r="B124"/>
      <c r="C124"/>
      <c r="D124"/>
      <c r="F124" s="102"/>
    </row>
    <row r="125" spans="1:6" x14ac:dyDescent="0.2">
      <c r="A125" t="s">
        <v>58</v>
      </c>
      <c r="B125"/>
      <c r="C125"/>
      <c r="D125"/>
      <c r="F125" s="102"/>
    </row>
    <row r="126" spans="1:6" x14ac:dyDescent="0.2">
      <c r="C126">
        <v>100563</v>
      </c>
      <c r="D126" s="102">
        <v>252.14</v>
      </c>
      <c r="F126" s="102"/>
    </row>
    <row r="127" spans="1:6" x14ac:dyDescent="0.2">
      <c r="B127"/>
      <c r="C127"/>
      <c r="D127" s="102"/>
      <c r="F127" s="102"/>
    </row>
    <row r="128" spans="1:6" x14ac:dyDescent="0.2">
      <c r="B128"/>
      <c r="C128"/>
      <c r="D128" s="102"/>
      <c r="F128" s="102"/>
    </row>
    <row r="129" spans="1:6" x14ac:dyDescent="0.2">
      <c r="B129"/>
      <c r="C129"/>
      <c r="D129" s="102"/>
      <c r="F129" s="102"/>
    </row>
    <row r="130" spans="1:6" x14ac:dyDescent="0.2">
      <c r="B130"/>
      <c r="C130"/>
      <c r="D130" s="102"/>
      <c r="F130" s="102"/>
    </row>
    <row r="131" spans="1:6" x14ac:dyDescent="0.2">
      <c r="B131"/>
      <c r="C131"/>
      <c r="D131" s="102"/>
      <c r="F131" s="102"/>
    </row>
    <row r="132" spans="1:6" x14ac:dyDescent="0.2">
      <c r="B132"/>
      <c r="C132"/>
      <c r="D132"/>
      <c r="F132" s="102"/>
    </row>
    <row r="133" spans="1:6" x14ac:dyDescent="0.2">
      <c r="B133"/>
      <c r="C133"/>
      <c r="D133" s="110">
        <f>SUM(D126:D131)</f>
        <v>252.14</v>
      </c>
      <c r="F133" s="102"/>
    </row>
    <row r="134" spans="1:6" ht="13.5" thickBot="1" x14ac:dyDescent="0.25">
      <c r="A134" t="s">
        <v>59</v>
      </c>
      <c r="B134"/>
      <c r="C134"/>
      <c r="D134"/>
      <c r="F134" s="106">
        <f>F123-D133</f>
        <v>5193.4799999999996</v>
      </c>
    </row>
    <row r="135" spans="1:6" ht="13.5" thickTop="1" x14ac:dyDescent="0.2">
      <c r="D135" s="102"/>
      <c r="F135" s="102"/>
    </row>
    <row r="136" spans="1:6" x14ac:dyDescent="0.2">
      <c r="A136" s="101" t="s">
        <v>184</v>
      </c>
      <c r="B136" s="101"/>
      <c r="C136" s="101"/>
      <c r="D136"/>
      <c r="F136"/>
    </row>
    <row r="137" spans="1:6" x14ac:dyDescent="0.2">
      <c r="B137"/>
      <c r="C137"/>
      <c r="D137"/>
      <c r="F137"/>
    </row>
    <row r="138" spans="1:6" x14ac:dyDescent="0.2">
      <c r="A138" t="s">
        <v>164</v>
      </c>
      <c r="B138"/>
      <c r="C138"/>
      <c r="D138"/>
      <c r="F138" s="102">
        <v>10574.64</v>
      </c>
    </row>
    <row r="139" spans="1:6" x14ac:dyDescent="0.2">
      <c r="B139"/>
      <c r="C139"/>
      <c r="D139"/>
      <c r="F139" s="102"/>
    </row>
    <row r="140" spans="1:6" x14ac:dyDescent="0.2">
      <c r="A140" t="s">
        <v>58</v>
      </c>
      <c r="B140"/>
      <c r="C140"/>
      <c r="D140"/>
      <c r="F140" s="102"/>
    </row>
    <row r="141" spans="1:6" x14ac:dyDescent="0.2">
      <c r="C141"/>
      <c r="D141" s="102"/>
      <c r="F141" s="102"/>
    </row>
    <row r="142" spans="1:6" x14ac:dyDescent="0.2">
      <c r="B142"/>
      <c r="C142"/>
      <c r="D142" s="102"/>
      <c r="F142" s="102"/>
    </row>
    <row r="143" spans="1:6" x14ac:dyDescent="0.2">
      <c r="B143"/>
      <c r="C143"/>
      <c r="D143" s="102"/>
      <c r="F143" s="102"/>
    </row>
    <row r="144" spans="1:6" x14ac:dyDescent="0.2">
      <c r="B144"/>
      <c r="C144"/>
      <c r="D144" s="102"/>
      <c r="F144" s="102"/>
    </row>
    <row r="145" spans="1:6" x14ac:dyDescent="0.2">
      <c r="B145"/>
      <c r="C145"/>
      <c r="D145" s="102"/>
      <c r="F145" s="102"/>
    </row>
    <row r="146" spans="1:6" x14ac:dyDescent="0.2">
      <c r="B146"/>
      <c r="C146"/>
      <c r="D146" s="102"/>
      <c r="F146" s="102"/>
    </row>
    <row r="147" spans="1:6" x14ac:dyDescent="0.2">
      <c r="B147"/>
      <c r="C147"/>
      <c r="D147"/>
      <c r="F147" s="102"/>
    </row>
    <row r="148" spans="1:6" x14ac:dyDescent="0.2">
      <c r="B148"/>
      <c r="C148"/>
      <c r="D148" s="110">
        <f>SUM(D141:D146)</f>
        <v>0</v>
      </c>
      <c r="F148" s="102"/>
    </row>
    <row r="149" spans="1:6" ht="13.5" thickBot="1" x14ac:dyDescent="0.25">
      <c r="A149" t="s">
        <v>59</v>
      </c>
      <c r="B149"/>
      <c r="C149"/>
      <c r="D149"/>
      <c r="F149" s="106">
        <f>F138-D148</f>
        <v>10574.64</v>
      </c>
    </row>
    <row r="150" spans="1:6" ht="13.5" thickTop="1" x14ac:dyDescent="0.2"/>
    <row r="151" spans="1:6" x14ac:dyDescent="0.2">
      <c r="A151" s="101" t="s">
        <v>198</v>
      </c>
      <c r="B151" s="101"/>
      <c r="C151" s="101"/>
      <c r="D151"/>
      <c r="F151"/>
    </row>
    <row r="152" spans="1:6" x14ac:dyDescent="0.2">
      <c r="B152"/>
      <c r="C152"/>
      <c r="D152"/>
      <c r="F152"/>
    </row>
    <row r="153" spans="1:6" x14ac:dyDescent="0.2">
      <c r="A153" t="s">
        <v>199</v>
      </c>
      <c r="B153"/>
      <c r="C153"/>
      <c r="D153"/>
      <c r="F153" s="102">
        <v>4157.51</v>
      </c>
    </row>
    <row r="154" spans="1:6" x14ac:dyDescent="0.2">
      <c r="B154"/>
      <c r="C154"/>
      <c r="D154"/>
      <c r="F154" s="102"/>
    </row>
    <row r="155" spans="1:6" x14ac:dyDescent="0.2">
      <c r="A155" t="s">
        <v>58</v>
      </c>
      <c r="B155"/>
      <c r="C155"/>
      <c r="D155"/>
      <c r="F155" s="102"/>
    </row>
    <row r="156" spans="1:6" x14ac:dyDescent="0.2">
      <c r="C156">
        <v>100572</v>
      </c>
      <c r="D156" s="102">
        <v>838.8</v>
      </c>
      <c r="F156" s="102"/>
    </row>
    <row r="157" spans="1:6" x14ac:dyDescent="0.2">
      <c r="B157"/>
      <c r="C157"/>
      <c r="D157" s="102"/>
      <c r="F157" s="102"/>
    </row>
    <row r="158" spans="1:6" x14ac:dyDescent="0.2">
      <c r="B158"/>
      <c r="C158"/>
      <c r="D158" s="102"/>
      <c r="F158" s="102"/>
    </row>
    <row r="159" spans="1:6" x14ac:dyDescent="0.2">
      <c r="B159"/>
      <c r="C159"/>
      <c r="D159" s="102"/>
      <c r="F159" s="102"/>
    </row>
    <row r="160" spans="1:6" x14ac:dyDescent="0.2">
      <c r="B160"/>
      <c r="C160"/>
      <c r="D160" s="102"/>
      <c r="F160" s="102"/>
    </row>
    <row r="161" spans="1:6" x14ac:dyDescent="0.2">
      <c r="B161"/>
      <c r="C161"/>
      <c r="D161" s="102"/>
      <c r="F161" s="102"/>
    </row>
    <row r="162" spans="1:6" x14ac:dyDescent="0.2">
      <c r="B162"/>
      <c r="C162"/>
      <c r="D162"/>
      <c r="F162" s="102"/>
    </row>
    <row r="163" spans="1:6" x14ac:dyDescent="0.2">
      <c r="B163"/>
      <c r="C163"/>
      <c r="D163" s="110">
        <f>SUM(D156:D161)</f>
        <v>838.8</v>
      </c>
      <c r="F163" s="102"/>
    </row>
    <row r="164" spans="1:6" ht="13.5" thickBot="1" x14ac:dyDescent="0.25">
      <c r="A164" t="s">
        <v>59</v>
      </c>
      <c r="B164"/>
      <c r="C164"/>
      <c r="D164"/>
      <c r="F164" s="106">
        <f>F153-D163</f>
        <v>3318.71</v>
      </c>
    </row>
    <row r="165" spans="1:6" ht="13.5" thickTop="1" x14ac:dyDescent="0.2"/>
    <row r="166" spans="1:6" x14ac:dyDescent="0.2">
      <c r="A166" s="101" t="s">
        <v>205</v>
      </c>
      <c r="B166" s="101"/>
      <c r="C166" s="101"/>
      <c r="D166"/>
      <c r="F166"/>
    </row>
    <row r="167" spans="1:6" x14ac:dyDescent="0.2">
      <c r="B167"/>
      <c r="C167"/>
      <c r="D167"/>
      <c r="F167"/>
    </row>
    <row r="168" spans="1:6" x14ac:dyDescent="0.2">
      <c r="A168" t="s">
        <v>199</v>
      </c>
      <c r="B168"/>
      <c r="C168"/>
      <c r="D168"/>
      <c r="F168" s="102">
        <v>3581.04</v>
      </c>
    </row>
    <row r="169" spans="1:6" x14ac:dyDescent="0.2">
      <c r="B169"/>
      <c r="C169"/>
      <c r="D169"/>
      <c r="F169" s="102"/>
    </row>
    <row r="170" spans="1:6" x14ac:dyDescent="0.2">
      <c r="A170" t="s">
        <v>58</v>
      </c>
      <c r="B170"/>
      <c r="C170"/>
      <c r="D170"/>
      <c r="F170" s="102"/>
    </row>
    <row r="171" spans="1:6" x14ac:dyDescent="0.2">
      <c r="C171"/>
      <c r="D171" s="102"/>
      <c r="F171" s="102"/>
    </row>
    <row r="172" spans="1:6" x14ac:dyDescent="0.2">
      <c r="B172"/>
      <c r="C172"/>
      <c r="D172" s="102"/>
      <c r="F172" s="102"/>
    </row>
    <row r="173" spans="1:6" x14ac:dyDescent="0.2">
      <c r="B173"/>
      <c r="C173"/>
      <c r="D173" s="102"/>
      <c r="F173" s="102"/>
    </row>
    <row r="174" spans="1:6" x14ac:dyDescent="0.2">
      <c r="B174"/>
      <c r="C174"/>
      <c r="D174" s="102"/>
      <c r="F174" s="102"/>
    </row>
    <row r="175" spans="1:6" x14ac:dyDescent="0.2">
      <c r="B175"/>
      <c r="C175"/>
      <c r="D175" s="102"/>
      <c r="F175" s="102"/>
    </row>
    <row r="176" spans="1:6" x14ac:dyDescent="0.2">
      <c r="B176"/>
      <c r="C176"/>
      <c r="D176" s="102"/>
      <c r="F176" s="102"/>
    </row>
    <row r="177" spans="1:6" x14ac:dyDescent="0.2">
      <c r="B177"/>
      <c r="C177"/>
      <c r="D177"/>
      <c r="F177" s="102"/>
    </row>
    <row r="178" spans="1:6" x14ac:dyDescent="0.2">
      <c r="B178"/>
      <c r="C178"/>
      <c r="D178" s="110">
        <f>SUM(D171:D176)</f>
        <v>0</v>
      </c>
      <c r="F178" s="102"/>
    </row>
    <row r="179" spans="1:6" ht="13.5" thickBot="1" x14ac:dyDescent="0.25">
      <c r="A179" t="s">
        <v>59</v>
      </c>
      <c r="B179"/>
      <c r="C179"/>
      <c r="D179"/>
      <c r="F179" s="106">
        <f>F168-D178</f>
        <v>3581.04</v>
      </c>
    </row>
    <row r="180" spans="1:6" ht="13.5" thickTop="1" x14ac:dyDescent="0.2"/>
  </sheetData>
  <pageMargins left="0.74791666666666701" right="0.74791666666666701" top="0.98402777777777795" bottom="0.98402777777777795" header="0.51180555555555496" footer="0.51180555555555496"/>
  <pageSetup paperSize="9" firstPageNumber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4"/>
  <sheetViews>
    <sheetView zoomScaleNormal="100" workbookViewId="0">
      <selection activeCell="F13" sqref="F13"/>
    </sheetView>
  </sheetViews>
  <sheetFormatPr defaultRowHeight="12.75" x14ac:dyDescent="0.2"/>
  <cols>
    <col min="1" max="1025" width="8.28515625"/>
  </cols>
  <sheetData>
    <row r="1" spans="1:14" x14ac:dyDescent="0.2">
      <c r="B1" s="101"/>
      <c r="C1" s="109"/>
      <c r="D1" s="109"/>
      <c r="E1" s="109"/>
      <c r="F1" s="100"/>
      <c r="G1" s="100"/>
      <c r="I1" s="101"/>
      <c r="J1" s="109"/>
      <c r="K1" s="109"/>
      <c r="L1" s="109"/>
      <c r="M1" s="100"/>
      <c r="N1" s="100"/>
    </row>
    <row r="2" spans="1:14" x14ac:dyDescent="0.2">
      <c r="A2" s="101"/>
      <c r="B2" s="101"/>
      <c r="C2" s="101"/>
      <c r="E2" s="100"/>
      <c r="G2" s="100"/>
      <c r="J2" s="100"/>
      <c r="K2" s="100"/>
      <c r="L2" s="100"/>
      <c r="M2" s="100"/>
      <c r="N2" s="100"/>
    </row>
    <row r="3" spans="1:14" x14ac:dyDescent="0.2">
      <c r="A3" s="101" t="s">
        <v>198</v>
      </c>
      <c r="B3" s="101"/>
      <c r="C3" s="101"/>
      <c r="E3" s="100"/>
      <c r="G3" s="100"/>
      <c r="J3" s="100"/>
      <c r="K3" s="100"/>
      <c r="L3" s="100"/>
      <c r="M3" s="100"/>
      <c r="N3" s="100"/>
    </row>
    <row r="4" spans="1:14" x14ac:dyDescent="0.2">
      <c r="E4" s="100"/>
      <c r="G4" s="100"/>
      <c r="J4" s="100"/>
      <c r="K4" s="100"/>
      <c r="L4" s="100"/>
      <c r="M4" s="100"/>
      <c r="N4" s="100"/>
    </row>
    <row r="5" spans="1:14" x14ac:dyDescent="0.2">
      <c r="A5" t="s">
        <v>199</v>
      </c>
      <c r="E5" s="100"/>
      <c r="F5" s="102">
        <v>4157.51</v>
      </c>
      <c r="G5" s="100"/>
      <c r="J5" s="100"/>
      <c r="K5" s="103"/>
      <c r="L5" s="100"/>
      <c r="M5" s="100"/>
      <c r="N5" s="100"/>
    </row>
    <row r="6" spans="1:14" x14ac:dyDescent="0.2">
      <c r="E6" s="100"/>
      <c r="F6" s="102"/>
      <c r="G6" s="100"/>
      <c r="J6" s="100"/>
      <c r="K6" s="103"/>
      <c r="L6" s="100"/>
      <c r="M6" s="100"/>
      <c r="N6" s="100"/>
    </row>
    <row r="7" spans="1:14" x14ac:dyDescent="0.2">
      <c r="A7" t="s">
        <v>58</v>
      </c>
      <c r="E7" s="100"/>
      <c r="F7" s="102"/>
      <c r="G7" s="100"/>
      <c r="J7" s="100"/>
      <c r="K7" s="103"/>
      <c r="L7" s="100"/>
      <c r="M7" s="100"/>
      <c r="N7" s="100"/>
    </row>
    <row r="8" spans="1:14" x14ac:dyDescent="0.2">
      <c r="B8" s="100"/>
      <c r="C8">
        <v>100572</v>
      </c>
      <c r="D8" s="102">
        <v>838.8</v>
      </c>
      <c r="E8" s="100"/>
      <c r="F8" s="102"/>
      <c r="G8" s="100"/>
      <c r="J8" s="105"/>
      <c r="K8" s="103"/>
      <c r="L8" s="100"/>
      <c r="M8" s="100"/>
      <c r="N8" s="100"/>
    </row>
    <row r="9" spans="1:14" x14ac:dyDescent="0.2">
      <c r="D9" s="102"/>
      <c r="E9" s="100"/>
      <c r="F9" s="102"/>
      <c r="G9" s="100"/>
      <c r="J9" s="100"/>
      <c r="K9" s="103"/>
      <c r="L9" s="100"/>
      <c r="M9" s="100"/>
      <c r="N9" s="100"/>
    </row>
    <row r="10" spans="1:14" x14ac:dyDescent="0.2">
      <c r="D10" s="102"/>
      <c r="E10" s="100"/>
      <c r="F10" s="102"/>
      <c r="G10" s="100"/>
      <c r="J10" s="100"/>
      <c r="K10" s="103"/>
      <c r="L10" s="100"/>
      <c r="M10" s="100"/>
      <c r="N10" s="100"/>
    </row>
    <row r="11" spans="1:14" x14ac:dyDescent="0.2">
      <c r="D11" s="102"/>
      <c r="E11" s="100"/>
      <c r="F11" s="102"/>
    </row>
    <row r="12" spans="1:14" x14ac:dyDescent="0.2">
      <c r="D12" s="102"/>
      <c r="E12" s="100"/>
      <c r="F12" s="102"/>
    </row>
    <row r="13" spans="1:14" ht="13.5" thickBot="1" x14ac:dyDescent="0.25">
      <c r="D13" s="102"/>
      <c r="E13" s="100"/>
      <c r="F13" s="129">
        <f>F5-D8</f>
        <v>3318.71</v>
      </c>
    </row>
    <row r="14" spans="1:14" ht="13.5" thickTop="1" x14ac:dyDescent="0.2">
      <c r="E14" s="100"/>
      <c r="F14" s="102"/>
      <c r="G14" s="100"/>
      <c r="I14" s="101"/>
      <c r="J14" s="109"/>
      <c r="K14" s="109"/>
      <c r="L14" s="109"/>
      <c r="M14" s="100"/>
      <c r="N14" s="100"/>
    </row>
    <row r="15" spans="1:14" x14ac:dyDescent="0.2">
      <c r="G15" s="110"/>
      <c r="H15" s="100"/>
      <c r="I15" s="102"/>
      <c r="J15" s="100"/>
      <c r="K15" s="100"/>
      <c r="L15" s="100"/>
      <c r="M15" s="100"/>
      <c r="N15" s="100"/>
    </row>
    <row r="16" spans="1:14" ht="13.5" hidden="1" thickBot="1" x14ac:dyDescent="0.25">
      <c r="A16" t="s">
        <v>59</v>
      </c>
      <c r="D16" t="s">
        <v>59</v>
      </c>
      <c r="H16" s="100"/>
      <c r="I16" s="106">
        <f>I5-G15</f>
        <v>0</v>
      </c>
      <c r="J16" s="100"/>
      <c r="K16" s="103"/>
      <c r="L16" s="100"/>
      <c r="M16" s="100"/>
      <c r="N16" s="100"/>
    </row>
    <row r="17" spans="1:14" x14ac:dyDescent="0.2">
      <c r="B17" s="100"/>
      <c r="C17" s="100"/>
      <c r="E17" s="100"/>
      <c r="F17" s="100"/>
      <c r="G17" s="100"/>
      <c r="H17" s="100"/>
      <c r="I17" s="100"/>
      <c r="J17" s="100"/>
      <c r="K17" s="103"/>
      <c r="L17" s="100"/>
      <c r="M17" s="100"/>
      <c r="N17" s="100"/>
    </row>
    <row r="18" spans="1:14" x14ac:dyDescent="0.2">
      <c r="G18" s="100"/>
      <c r="J18" s="105"/>
      <c r="K18" s="103"/>
      <c r="L18" s="100"/>
      <c r="M18" s="100"/>
      <c r="N18" s="100"/>
    </row>
    <row r="19" spans="1:14" x14ac:dyDescent="0.2">
      <c r="G19" s="100"/>
      <c r="J19" s="100"/>
      <c r="K19" s="103"/>
      <c r="L19" s="100"/>
      <c r="M19" s="100"/>
      <c r="N19" s="100"/>
    </row>
    <row r="20" spans="1:14" x14ac:dyDescent="0.2">
      <c r="G20" s="100"/>
      <c r="J20" s="100"/>
      <c r="K20" s="103"/>
      <c r="L20" s="100"/>
      <c r="M20" s="100"/>
      <c r="N20" s="100"/>
    </row>
    <row r="21" spans="1:14" x14ac:dyDescent="0.2">
      <c r="G21" s="100"/>
      <c r="J21" s="100"/>
      <c r="K21" s="103"/>
      <c r="L21" s="100"/>
      <c r="M21" s="100"/>
      <c r="N21" s="100"/>
    </row>
    <row r="22" spans="1:14" x14ac:dyDescent="0.2">
      <c r="G22" s="100"/>
      <c r="J22" s="100"/>
      <c r="K22" s="103"/>
      <c r="L22" s="100"/>
      <c r="M22" s="100"/>
      <c r="N22" s="100"/>
    </row>
    <row r="23" spans="1:14" x14ac:dyDescent="0.2">
      <c r="A23" s="126" t="s">
        <v>165</v>
      </c>
      <c r="B23" s="126"/>
    </row>
    <row r="24" spans="1:14" x14ac:dyDescent="0.2">
      <c r="G24" s="100"/>
      <c r="I24" s="101"/>
      <c r="J24" s="109"/>
      <c r="K24" s="109"/>
      <c r="L24" s="109"/>
      <c r="M24" s="100"/>
      <c r="N24" s="100"/>
    </row>
    <row r="25" spans="1:14" x14ac:dyDescent="0.2">
      <c r="A25" t="s">
        <v>166</v>
      </c>
      <c r="F25">
        <v>3250</v>
      </c>
      <c r="G25" s="100"/>
      <c r="J25" s="100"/>
      <c r="K25" s="100"/>
      <c r="L25" s="100"/>
      <c r="M25" s="100"/>
      <c r="N25" s="100"/>
    </row>
    <row r="26" spans="1:14" x14ac:dyDescent="0.2">
      <c r="A26" t="s">
        <v>167</v>
      </c>
      <c r="F26">
        <v>400</v>
      </c>
      <c r="G26" s="100"/>
      <c r="J26" s="100"/>
      <c r="K26" s="100"/>
      <c r="L26" s="100"/>
      <c r="M26" s="100"/>
      <c r="N26" s="100"/>
    </row>
    <row r="27" spans="1:14" x14ac:dyDescent="0.2">
      <c r="A27" t="s">
        <v>168</v>
      </c>
      <c r="F27">
        <v>400</v>
      </c>
      <c r="G27" s="100"/>
      <c r="J27" s="100"/>
      <c r="K27" s="100"/>
      <c r="L27" s="100"/>
      <c r="M27" s="100"/>
      <c r="N27" s="100"/>
    </row>
    <row r="28" spans="1:14" x14ac:dyDescent="0.2">
      <c r="A28" t="s">
        <v>169</v>
      </c>
      <c r="F28">
        <v>5447</v>
      </c>
      <c r="G28" s="100"/>
      <c r="J28" s="100"/>
      <c r="K28" s="103"/>
      <c r="L28" s="100"/>
      <c r="M28" s="100"/>
      <c r="N28" s="100"/>
    </row>
    <row r="29" spans="1:14" x14ac:dyDescent="0.2">
      <c r="A29" t="s">
        <v>170</v>
      </c>
      <c r="E29" s="100"/>
      <c r="F29" s="7">
        <v>143</v>
      </c>
      <c r="G29" s="100"/>
      <c r="J29" s="100"/>
      <c r="K29" s="103"/>
      <c r="L29" s="100"/>
      <c r="M29" s="100"/>
      <c r="N29" s="100"/>
    </row>
    <row r="30" spans="1:14" x14ac:dyDescent="0.2">
      <c r="A30" t="s">
        <v>171</v>
      </c>
      <c r="E30" s="100"/>
      <c r="F30" s="102">
        <f>SUM(F25:F29)</f>
        <v>9640</v>
      </c>
      <c r="G30" s="100"/>
      <c r="J30" s="100"/>
      <c r="K30" s="103"/>
      <c r="L30" s="100"/>
      <c r="M30" s="100"/>
      <c r="N30" s="100"/>
    </row>
    <row r="31" spans="1:14" x14ac:dyDescent="0.2">
      <c r="E31" s="100"/>
      <c r="F31" s="102"/>
      <c r="G31" s="100"/>
      <c r="J31" s="100"/>
      <c r="K31" s="103"/>
      <c r="L31" s="100"/>
      <c r="M31" s="100"/>
      <c r="N31" s="100"/>
    </row>
    <row r="32" spans="1:14" x14ac:dyDescent="0.2">
      <c r="D32" s="115"/>
      <c r="E32" s="116"/>
      <c r="F32" s="117"/>
      <c r="G32" s="100"/>
      <c r="J32" s="105"/>
      <c r="K32" s="103"/>
      <c r="L32" s="100"/>
      <c r="M32" s="100"/>
      <c r="N32" s="100"/>
    </row>
    <row r="33" spans="1:14" x14ac:dyDescent="0.2">
      <c r="A33" s="125" t="s">
        <v>172</v>
      </c>
      <c r="D33" s="115"/>
      <c r="E33" s="116"/>
      <c r="F33" s="117"/>
      <c r="G33" s="100"/>
      <c r="J33" s="100"/>
      <c r="K33" s="103"/>
      <c r="L33" s="100"/>
      <c r="M33" s="100"/>
      <c r="N33" s="100"/>
    </row>
    <row r="34" spans="1:14" x14ac:dyDescent="0.2">
      <c r="D34" s="115"/>
      <c r="E34" s="116"/>
      <c r="F34" s="118"/>
      <c r="G34" s="100"/>
    </row>
    <row r="35" spans="1:14" x14ac:dyDescent="0.2">
      <c r="A35" t="s">
        <v>162</v>
      </c>
      <c r="C35">
        <v>1361.85</v>
      </c>
      <c r="G35" s="100"/>
    </row>
    <row r="36" spans="1:14" x14ac:dyDescent="0.2">
      <c r="A36" t="s">
        <v>173</v>
      </c>
      <c r="B36" s="100"/>
      <c r="C36" s="127">
        <v>7337.32</v>
      </c>
      <c r="D36" s="100"/>
      <c r="E36" s="100"/>
      <c r="F36" s="100"/>
      <c r="G36" s="100"/>
    </row>
    <row r="37" spans="1:14" x14ac:dyDescent="0.2">
      <c r="B37" s="100"/>
      <c r="C37" s="100"/>
      <c r="D37" s="100"/>
      <c r="E37" s="100"/>
      <c r="F37" s="100"/>
      <c r="G37" s="100"/>
    </row>
    <row r="38" spans="1:14" x14ac:dyDescent="0.2">
      <c r="B38" s="100"/>
      <c r="C38" s="100"/>
      <c r="D38" s="127">
        <f>C35+C36</f>
        <v>8699.17</v>
      </c>
      <c r="E38" s="100"/>
      <c r="F38" s="100"/>
      <c r="G38" s="100"/>
    </row>
    <row r="39" spans="1:14" x14ac:dyDescent="0.2">
      <c r="A39" t="s">
        <v>174</v>
      </c>
      <c r="B39" s="100"/>
      <c r="C39" s="103"/>
      <c r="D39" s="100"/>
      <c r="E39" s="100"/>
      <c r="F39" s="100">
        <f>F30-D38</f>
        <v>940.82999999999993</v>
      </c>
      <c r="G39" s="100"/>
    </row>
    <row r="40" spans="1:14" x14ac:dyDescent="0.2">
      <c r="B40" s="100"/>
      <c r="C40" s="103"/>
      <c r="D40" s="100"/>
      <c r="E40" s="100"/>
      <c r="F40" s="100"/>
      <c r="G40" s="100"/>
    </row>
    <row r="41" spans="1:14" x14ac:dyDescent="0.2">
      <c r="B41" s="100"/>
      <c r="C41" s="103"/>
      <c r="D41" s="100"/>
      <c r="E41" s="100"/>
      <c r="F41" s="100"/>
      <c r="G41" s="100"/>
    </row>
    <row r="42" spans="1:14" x14ac:dyDescent="0.2">
      <c r="B42" s="100"/>
      <c r="C42" s="103"/>
      <c r="D42" s="100"/>
      <c r="E42" s="100"/>
      <c r="F42" s="100"/>
      <c r="G42" s="100"/>
    </row>
    <row r="43" spans="1:14" x14ac:dyDescent="0.2">
      <c r="A43" s="101"/>
      <c r="B43" s="101"/>
      <c r="C43" s="101"/>
      <c r="E43" s="100"/>
      <c r="G43" s="100"/>
    </row>
    <row r="44" spans="1:14" x14ac:dyDescent="0.2">
      <c r="E44" s="100"/>
    </row>
    <row r="45" spans="1:14" x14ac:dyDescent="0.2">
      <c r="E45" s="100"/>
      <c r="F45" s="102"/>
    </row>
    <row r="46" spans="1:14" x14ac:dyDescent="0.2">
      <c r="E46" s="100"/>
      <c r="F46" s="102"/>
    </row>
    <row r="47" spans="1:14" x14ac:dyDescent="0.2">
      <c r="E47" s="100"/>
      <c r="F47" s="102"/>
      <c r="G47" s="100"/>
    </row>
    <row r="48" spans="1:14" x14ac:dyDescent="0.2">
      <c r="E48" s="100"/>
      <c r="F48" s="102"/>
      <c r="G48" s="100"/>
    </row>
    <row r="49" spans="1:7" x14ac:dyDescent="0.2">
      <c r="E49" s="100"/>
      <c r="F49" s="102"/>
      <c r="G49" s="100"/>
    </row>
    <row r="50" spans="1:7" x14ac:dyDescent="0.2">
      <c r="E50" s="100"/>
      <c r="F50" s="102"/>
      <c r="G50" s="100"/>
    </row>
    <row r="51" spans="1:7" x14ac:dyDescent="0.2">
      <c r="E51" s="100"/>
      <c r="F51" s="102"/>
      <c r="G51" s="100"/>
    </row>
    <row r="52" spans="1:7" x14ac:dyDescent="0.2">
      <c r="D52" s="115"/>
      <c r="E52" s="116"/>
      <c r="F52" s="117"/>
      <c r="G52" s="116"/>
    </row>
    <row r="53" spans="1:7" x14ac:dyDescent="0.2">
      <c r="D53" s="115"/>
      <c r="E53" s="116"/>
      <c r="F53" s="118"/>
      <c r="G53" s="116"/>
    </row>
    <row r="54" spans="1:7" x14ac:dyDescent="0.2">
      <c r="G54" s="100"/>
    </row>
    <row r="55" spans="1:7" x14ac:dyDescent="0.2">
      <c r="B55" s="100"/>
      <c r="C55" s="103"/>
      <c r="D55" s="100"/>
      <c r="E55" s="100"/>
      <c r="F55" s="100"/>
      <c r="G55" s="100"/>
    </row>
    <row r="56" spans="1:7" x14ac:dyDescent="0.2">
      <c r="B56" s="100"/>
      <c r="C56" s="103"/>
      <c r="D56" s="100"/>
      <c r="E56" s="100"/>
      <c r="F56" s="100"/>
      <c r="G56" s="100"/>
    </row>
    <row r="57" spans="1:7" x14ac:dyDescent="0.2">
      <c r="B57" s="100"/>
      <c r="C57" s="103"/>
      <c r="D57" s="100"/>
      <c r="E57" s="100"/>
      <c r="F57" s="100"/>
      <c r="G57" s="100"/>
    </row>
    <row r="58" spans="1:7" x14ac:dyDescent="0.2">
      <c r="B58" s="100"/>
      <c r="C58" s="103"/>
      <c r="D58" s="100"/>
      <c r="E58" s="100"/>
      <c r="F58" s="100"/>
      <c r="G58" s="100"/>
    </row>
    <row r="59" spans="1:7" x14ac:dyDescent="0.2">
      <c r="B59" s="105"/>
      <c r="C59" s="103"/>
      <c r="D59" s="100"/>
      <c r="E59" s="100"/>
      <c r="F59" s="100"/>
      <c r="G59" s="100"/>
    </row>
    <row r="60" spans="1:7" x14ac:dyDescent="0.2">
      <c r="C60" s="100"/>
      <c r="D60" s="103"/>
      <c r="E60" s="100"/>
      <c r="F60" s="100"/>
      <c r="G60" s="100"/>
    </row>
    <row r="62" spans="1:7" x14ac:dyDescent="0.2">
      <c r="A62" s="101"/>
      <c r="B62" s="101"/>
      <c r="C62" s="101"/>
      <c r="E62" s="100"/>
      <c r="G62" s="100"/>
    </row>
    <row r="63" spans="1:7" x14ac:dyDescent="0.2">
      <c r="E63" s="100"/>
      <c r="G63" s="100"/>
    </row>
    <row r="64" spans="1:7" x14ac:dyDescent="0.2">
      <c r="E64" s="100"/>
      <c r="F64" s="102"/>
      <c r="G64" s="100"/>
    </row>
    <row r="65" spans="1:7" x14ac:dyDescent="0.2">
      <c r="E65" s="100"/>
      <c r="F65" s="102"/>
      <c r="G65" s="100"/>
    </row>
    <row r="66" spans="1:7" x14ac:dyDescent="0.2">
      <c r="E66" s="100"/>
      <c r="F66" s="102"/>
      <c r="G66" s="100"/>
    </row>
    <row r="67" spans="1:7" x14ac:dyDescent="0.2">
      <c r="E67" s="100"/>
      <c r="F67" s="102"/>
      <c r="G67" s="100"/>
    </row>
    <row r="68" spans="1:7" x14ac:dyDescent="0.2">
      <c r="E68" s="100"/>
      <c r="F68" s="102"/>
      <c r="G68" s="100"/>
    </row>
    <row r="69" spans="1:7" x14ac:dyDescent="0.2">
      <c r="E69" s="100"/>
      <c r="F69" s="102"/>
      <c r="G69" s="100"/>
    </row>
    <row r="70" spans="1:7" x14ac:dyDescent="0.2">
      <c r="D70" s="115"/>
      <c r="E70" s="116"/>
      <c r="F70" s="117"/>
      <c r="G70" s="100"/>
    </row>
    <row r="71" spans="1:7" x14ac:dyDescent="0.2">
      <c r="D71" s="115"/>
      <c r="E71" s="116"/>
      <c r="F71" s="117"/>
      <c r="G71" s="100"/>
    </row>
    <row r="72" spans="1:7" x14ac:dyDescent="0.2">
      <c r="D72" s="115"/>
      <c r="E72" s="116"/>
      <c r="F72" s="118"/>
    </row>
    <row r="74" spans="1:7" x14ac:dyDescent="0.2">
      <c r="B74" s="100"/>
      <c r="C74" s="100"/>
      <c r="D74" s="100"/>
      <c r="E74" s="100"/>
      <c r="F74" s="100"/>
    </row>
    <row r="75" spans="1:7" x14ac:dyDescent="0.2">
      <c r="B75" s="100"/>
      <c r="C75" s="100"/>
      <c r="D75" s="100"/>
      <c r="E75" s="100"/>
      <c r="F75" s="100"/>
    </row>
    <row r="76" spans="1:7" x14ac:dyDescent="0.2">
      <c r="B76" s="100"/>
      <c r="C76" s="100"/>
      <c r="D76" s="100"/>
      <c r="E76" s="100"/>
      <c r="F76" s="100"/>
    </row>
    <row r="77" spans="1:7" x14ac:dyDescent="0.2">
      <c r="B77" s="100"/>
      <c r="C77" s="103"/>
      <c r="D77" s="100"/>
      <c r="E77" s="100"/>
      <c r="F77" s="100"/>
    </row>
    <row r="78" spans="1:7" x14ac:dyDescent="0.2">
      <c r="A78" s="101"/>
      <c r="B78" s="101"/>
      <c r="C78" s="101"/>
      <c r="E78" s="100"/>
    </row>
    <row r="79" spans="1:7" x14ac:dyDescent="0.2">
      <c r="E79" s="100"/>
    </row>
    <row r="80" spans="1:7" x14ac:dyDescent="0.2">
      <c r="E80" s="100"/>
      <c r="F80" s="102"/>
    </row>
    <row r="81" spans="1:6" x14ac:dyDescent="0.2">
      <c r="E81" s="100"/>
      <c r="F81" s="102"/>
    </row>
    <row r="82" spans="1:6" x14ac:dyDescent="0.2">
      <c r="E82" s="100"/>
      <c r="F82" s="102"/>
    </row>
    <row r="83" spans="1:6" x14ac:dyDescent="0.2">
      <c r="E83" s="100"/>
      <c r="F83" s="102"/>
    </row>
    <row r="84" spans="1:6" x14ac:dyDescent="0.2">
      <c r="E84" s="100"/>
      <c r="F84" s="102"/>
    </row>
    <row r="85" spans="1:6" x14ac:dyDescent="0.2">
      <c r="E85" s="100"/>
      <c r="F85" s="102"/>
    </row>
    <row r="86" spans="1:6" x14ac:dyDescent="0.2">
      <c r="D86" s="115"/>
      <c r="E86" s="116"/>
      <c r="F86" s="117"/>
    </row>
    <row r="87" spans="1:6" x14ac:dyDescent="0.2">
      <c r="D87" s="115"/>
      <c r="E87" s="116"/>
      <c r="F87" s="117"/>
    </row>
    <row r="88" spans="1:6" x14ac:dyDescent="0.2">
      <c r="D88" s="115"/>
      <c r="E88" s="116"/>
      <c r="F88" s="118"/>
    </row>
    <row r="90" spans="1:6" x14ac:dyDescent="0.2">
      <c r="B90" s="100"/>
      <c r="C90" s="103"/>
      <c r="D90" s="100"/>
      <c r="E90" s="100"/>
      <c r="F90" s="100"/>
    </row>
    <row r="91" spans="1:6" x14ac:dyDescent="0.2">
      <c r="B91" s="100"/>
      <c r="C91" s="103"/>
      <c r="D91" s="100"/>
      <c r="E91" s="100"/>
      <c r="F91" s="100"/>
    </row>
    <row r="92" spans="1:6" x14ac:dyDescent="0.2">
      <c r="B92" s="100"/>
      <c r="C92" s="103"/>
      <c r="D92" s="100"/>
      <c r="E92" s="100"/>
      <c r="F92" s="100"/>
    </row>
    <row r="93" spans="1:6" x14ac:dyDescent="0.2">
      <c r="B93" s="100"/>
      <c r="C93" s="103"/>
      <c r="D93" s="100"/>
      <c r="E93" s="100"/>
      <c r="F93" s="100"/>
    </row>
    <row r="94" spans="1:6" x14ac:dyDescent="0.2">
      <c r="B94" s="100"/>
      <c r="C94" s="103"/>
      <c r="D94" s="100"/>
      <c r="E94" s="100"/>
      <c r="F94" s="100"/>
    </row>
    <row r="95" spans="1:6" x14ac:dyDescent="0.2">
      <c r="B95" s="100"/>
      <c r="C95" s="103"/>
      <c r="D95" s="100"/>
      <c r="E95" s="100"/>
      <c r="F95" s="100"/>
    </row>
    <row r="96" spans="1:6" x14ac:dyDescent="0.2">
      <c r="A96" s="101"/>
      <c r="B96" s="101"/>
      <c r="C96" s="101"/>
      <c r="E96" s="100"/>
    </row>
    <row r="97" spans="1:6" x14ac:dyDescent="0.2">
      <c r="E97" s="100"/>
    </row>
    <row r="98" spans="1:6" x14ac:dyDescent="0.2">
      <c r="E98" s="100"/>
      <c r="F98" s="102"/>
    </row>
    <row r="99" spans="1:6" x14ac:dyDescent="0.2">
      <c r="E99" s="100"/>
      <c r="F99" s="102"/>
    </row>
    <row r="100" spans="1:6" x14ac:dyDescent="0.2">
      <c r="E100" s="100"/>
      <c r="F100" s="102"/>
    </row>
    <row r="101" spans="1:6" x14ac:dyDescent="0.2">
      <c r="E101" s="100"/>
      <c r="F101" s="102"/>
    </row>
    <row r="102" spans="1:6" x14ac:dyDescent="0.2">
      <c r="E102" s="100"/>
      <c r="F102" s="102"/>
    </row>
    <row r="103" spans="1:6" x14ac:dyDescent="0.2">
      <c r="E103" s="100"/>
      <c r="F103" s="102"/>
    </row>
    <row r="104" spans="1:6" x14ac:dyDescent="0.2">
      <c r="D104" s="115"/>
      <c r="E104" s="116"/>
      <c r="F104" s="117"/>
    </row>
    <row r="105" spans="1:6" x14ac:dyDescent="0.2">
      <c r="D105" s="115"/>
      <c r="E105" s="116"/>
      <c r="F105" s="117"/>
    </row>
    <row r="106" spans="1:6" x14ac:dyDescent="0.2">
      <c r="D106" s="115"/>
      <c r="E106" s="116"/>
      <c r="F106" s="118"/>
    </row>
    <row r="108" spans="1:6" x14ac:dyDescent="0.2">
      <c r="B108" s="100"/>
      <c r="C108" s="103"/>
      <c r="D108" s="100"/>
      <c r="E108" s="100"/>
      <c r="F108" s="100"/>
    </row>
    <row r="109" spans="1:6" x14ac:dyDescent="0.2">
      <c r="B109" s="105"/>
      <c r="C109" s="103"/>
      <c r="D109" s="100"/>
      <c r="E109" s="100"/>
      <c r="F109" s="100"/>
    </row>
    <row r="110" spans="1:6" x14ac:dyDescent="0.2">
      <c r="A110" s="101"/>
      <c r="B110" s="101"/>
      <c r="C110" s="101"/>
      <c r="E110" s="100"/>
    </row>
    <row r="111" spans="1:6" x14ac:dyDescent="0.2">
      <c r="E111" s="100"/>
    </row>
    <row r="112" spans="1:6" x14ac:dyDescent="0.2">
      <c r="E112" s="100"/>
      <c r="F112" s="102"/>
    </row>
    <row r="113" spans="1:6" x14ac:dyDescent="0.2">
      <c r="E113" s="100"/>
      <c r="F113" s="102"/>
    </row>
    <row r="114" spans="1:6" x14ac:dyDescent="0.2">
      <c r="E114" s="100"/>
      <c r="F114" s="102"/>
    </row>
    <row r="115" spans="1:6" x14ac:dyDescent="0.2">
      <c r="E115" s="100"/>
      <c r="F115" s="102"/>
    </row>
    <row r="116" spans="1:6" x14ac:dyDescent="0.2">
      <c r="E116" s="100"/>
      <c r="F116" s="102"/>
    </row>
    <row r="117" spans="1:6" x14ac:dyDescent="0.2">
      <c r="E117" s="100"/>
      <c r="F117" s="102"/>
    </row>
    <row r="118" spans="1:6" x14ac:dyDescent="0.2">
      <c r="E118" s="100"/>
      <c r="F118" s="102"/>
    </row>
    <row r="119" spans="1:6" x14ac:dyDescent="0.2">
      <c r="A119" s="115"/>
      <c r="B119" s="115"/>
      <c r="C119" s="115"/>
      <c r="D119" s="115"/>
      <c r="E119" s="116"/>
      <c r="F119" s="117"/>
    </row>
    <row r="120" spans="1:6" x14ac:dyDescent="0.2">
      <c r="A120" s="115"/>
      <c r="B120" s="115"/>
      <c r="C120" s="115"/>
      <c r="D120" s="115"/>
      <c r="E120" s="116"/>
      <c r="F120" s="118"/>
    </row>
    <row r="121" spans="1:6" x14ac:dyDescent="0.2">
      <c r="A121" s="115"/>
      <c r="B121" s="115"/>
      <c r="C121" s="115"/>
      <c r="D121" s="115"/>
      <c r="E121" s="115"/>
      <c r="F121" s="115"/>
    </row>
    <row r="122" spans="1:6" x14ac:dyDescent="0.2">
      <c r="A122" s="115"/>
      <c r="B122" s="115"/>
      <c r="C122" s="115"/>
      <c r="D122" s="115"/>
      <c r="E122" s="115"/>
      <c r="F122" s="115"/>
    </row>
    <row r="123" spans="1:6" x14ac:dyDescent="0.2">
      <c r="A123" s="115"/>
      <c r="B123" s="115"/>
      <c r="C123" s="115"/>
      <c r="D123" s="115"/>
      <c r="E123" s="115"/>
      <c r="F123" s="115"/>
    </row>
    <row r="124" spans="1:6" x14ac:dyDescent="0.2">
      <c r="A124" s="115"/>
      <c r="B124" s="115"/>
      <c r="C124" s="115"/>
      <c r="D124" s="115"/>
      <c r="E124" s="115"/>
      <c r="F124" s="115"/>
    </row>
    <row r="125" spans="1:6" x14ac:dyDescent="0.2">
      <c r="A125" s="115"/>
      <c r="B125" s="115"/>
      <c r="C125" s="115"/>
      <c r="D125" s="115"/>
      <c r="E125" s="115"/>
      <c r="F125" s="115"/>
    </row>
    <row r="126" spans="1:6" x14ac:dyDescent="0.2">
      <c r="A126" s="115"/>
      <c r="B126" s="115"/>
      <c r="C126" s="115"/>
      <c r="D126" s="115"/>
      <c r="E126" s="115"/>
      <c r="F126" s="115"/>
    </row>
    <row r="127" spans="1:6" x14ac:dyDescent="0.2">
      <c r="A127" s="115"/>
      <c r="B127" s="115"/>
      <c r="C127" s="115"/>
      <c r="D127" s="115"/>
      <c r="E127" s="115"/>
      <c r="F127" s="115"/>
    </row>
    <row r="128" spans="1:6" x14ac:dyDescent="0.2">
      <c r="A128" s="115"/>
      <c r="B128" s="115"/>
      <c r="C128" s="115"/>
      <c r="D128" s="115"/>
      <c r="E128" s="115"/>
      <c r="F128" s="115"/>
    </row>
    <row r="129" spans="1:6" x14ac:dyDescent="0.2">
      <c r="A129" s="124"/>
      <c r="B129" s="124"/>
      <c r="C129" s="124"/>
      <c r="D129" s="115"/>
      <c r="E129" s="116"/>
      <c r="F129" s="115"/>
    </row>
    <row r="130" spans="1:6" x14ac:dyDescent="0.2">
      <c r="A130" s="115"/>
      <c r="B130" s="115"/>
      <c r="C130" s="115"/>
      <c r="D130" s="115"/>
      <c r="E130" s="116"/>
      <c r="F130" s="115"/>
    </row>
    <row r="131" spans="1:6" x14ac:dyDescent="0.2">
      <c r="A131" s="115"/>
      <c r="B131" s="115"/>
      <c r="C131" s="115"/>
      <c r="D131" s="115"/>
      <c r="E131" s="116"/>
      <c r="F131" s="117"/>
    </row>
    <row r="132" spans="1:6" x14ac:dyDescent="0.2">
      <c r="A132" s="115"/>
      <c r="B132" s="115"/>
      <c r="C132" s="115"/>
      <c r="D132" s="115"/>
      <c r="E132" s="116"/>
      <c r="F132" s="117"/>
    </row>
    <row r="133" spans="1:6" x14ac:dyDescent="0.2">
      <c r="A133" s="115"/>
      <c r="B133" s="115"/>
      <c r="C133" s="115"/>
      <c r="D133" s="115"/>
      <c r="E133" s="116"/>
      <c r="F133" s="117"/>
    </row>
    <row r="134" spans="1:6" x14ac:dyDescent="0.2">
      <c r="A134" s="115"/>
      <c r="B134" s="115"/>
      <c r="C134" s="115"/>
      <c r="D134" s="115"/>
      <c r="E134" s="116"/>
      <c r="F134" s="117"/>
    </row>
    <row r="135" spans="1:6" x14ac:dyDescent="0.2">
      <c r="A135" s="115"/>
      <c r="B135" s="115"/>
      <c r="C135" s="115"/>
      <c r="D135" s="115"/>
      <c r="E135" s="116"/>
      <c r="F135" s="117"/>
    </row>
    <row r="136" spans="1:6" x14ac:dyDescent="0.2">
      <c r="A136" s="115"/>
      <c r="B136" s="115"/>
      <c r="C136" s="115"/>
      <c r="D136" s="115"/>
      <c r="E136" s="116"/>
      <c r="F136" s="117"/>
    </row>
    <row r="137" spans="1:6" x14ac:dyDescent="0.2">
      <c r="A137" s="115"/>
      <c r="B137" s="115"/>
      <c r="C137" s="115"/>
      <c r="D137" s="115"/>
      <c r="E137" s="116"/>
      <c r="F137" s="117"/>
    </row>
    <row r="138" spans="1:6" x14ac:dyDescent="0.2">
      <c r="A138" s="115"/>
      <c r="B138" s="115"/>
      <c r="C138" s="115"/>
      <c r="D138" s="115"/>
      <c r="E138" s="116"/>
      <c r="F138" s="117"/>
    </row>
    <row r="139" spans="1:6" ht="13.5" thickBot="1" x14ac:dyDescent="0.25">
      <c r="E139" s="100"/>
      <c r="F139" s="123"/>
    </row>
    <row r="168" spans="1:7" x14ac:dyDescent="0.2">
      <c r="A168" s="115"/>
      <c r="B168" s="116"/>
      <c r="C168" s="116"/>
      <c r="D168" s="115"/>
      <c r="E168" s="116"/>
      <c r="F168" s="117"/>
      <c r="G168" s="102"/>
    </row>
    <row r="169" spans="1:7" x14ac:dyDescent="0.2">
      <c r="A169" s="115"/>
      <c r="B169" s="116"/>
      <c r="C169" s="116"/>
      <c r="D169" s="115"/>
      <c r="E169" s="116"/>
      <c r="F169" s="117"/>
      <c r="G169" s="102"/>
    </row>
    <row r="170" spans="1:7" x14ac:dyDescent="0.2">
      <c r="A170" s="115"/>
      <c r="B170" s="116"/>
      <c r="C170" s="116"/>
      <c r="D170" s="117"/>
      <c r="E170" s="116"/>
      <c r="F170" s="117"/>
      <c r="G170" s="102"/>
    </row>
    <row r="171" spans="1:7" x14ac:dyDescent="0.2">
      <c r="A171" s="115"/>
      <c r="B171" s="116"/>
      <c r="C171" s="115"/>
      <c r="D171" s="117"/>
      <c r="E171" s="116"/>
      <c r="F171" s="117"/>
      <c r="G171" s="102"/>
    </row>
    <row r="172" spans="1:7" x14ac:dyDescent="0.2">
      <c r="A172" s="115"/>
      <c r="B172" s="116"/>
      <c r="C172" s="115"/>
      <c r="D172" s="117"/>
      <c r="E172" s="116"/>
      <c r="F172" s="117"/>
      <c r="G172" s="102"/>
    </row>
    <row r="173" spans="1:7" x14ac:dyDescent="0.2">
      <c r="A173" s="115"/>
      <c r="B173" s="116"/>
      <c r="C173" s="115"/>
      <c r="D173" s="117"/>
      <c r="E173" s="116"/>
      <c r="F173" s="117"/>
      <c r="G173" s="102"/>
    </row>
    <row r="174" spans="1:7" x14ac:dyDescent="0.2">
      <c r="A174" s="115"/>
      <c r="B174" s="116"/>
      <c r="C174" s="116"/>
      <c r="D174" s="116"/>
      <c r="E174" s="116"/>
      <c r="F174" s="117"/>
      <c r="G174" s="102"/>
    </row>
    <row r="175" spans="1:7" x14ac:dyDescent="0.2">
      <c r="A175" s="115"/>
      <c r="B175" s="116"/>
      <c r="C175" s="116"/>
      <c r="D175" s="117"/>
      <c r="E175" s="116"/>
      <c r="F175" s="117"/>
      <c r="G175" s="102"/>
    </row>
    <row r="176" spans="1:7" x14ac:dyDescent="0.2">
      <c r="A176" s="115"/>
      <c r="B176" s="116"/>
      <c r="C176" s="116"/>
      <c r="D176" s="117"/>
      <c r="E176" s="116"/>
      <c r="F176" s="117"/>
      <c r="G176" s="102"/>
    </row>
    <row r="177" spans="1:7" x14ac:dyDescent="0.2">
      <c r="A177" s="115"/>
      <c r="B177" s="116"/>
      <c r="C177" s="116"/>
      <c r="D177" s="116"/>
      <c r="E177" s="116"/>
      <c r="F177" s="118"/>
      <c r="G177" s="112"/>
    </row>
    <row r="178" spans="1:7" x14ac:dyDescent="0.2">
      <c r="A178" s="115"/>
      <c r="B178" s="115"/>
      <c r="C178" s="115"/>
      <c r="D178" s="115"/>
      <c r="E178" s="115"/>
      <c r="F178" s="115"/>
    </row>
    <row r="179" spans="1:7" x14ac:dyDescent="0.2">
      <c r="A179" s="115"/>
      <c r="B179" s="115"/>
      <c r="C179" s="115"/>
      <c r="D179" s="115"/>
      <c r="E179" s="115"/>
      <c r="F179" s="115"/>
    </row>
    <row r="180" spans="1:7" x14ac:dyDescent="0.2">
      <c r="A180" s="115"/>
      <c r="B180" s="115"/>
      <c r="C180" s="115"/>
      <c r="D180" s="115"/>
      <c r="E180" s="115"/>
      <c r="F180" s="115"/>
    </row>
    <row r="181" spans="1:7" x14ac:dyDescent="0.2">
      <c r="A181" s="115"/>
      <c r="B181" s="115"/>
      <c r="C181" s="115"/>
      <c r="D181" s="115"/>
      <c r="E181" s="115"/>
      <c r="F181" s="115"/>
    </row>
    <row r="182" spans="1:7" x14ac:dyDescent="0.2">
      <c r="A182" s="115"/>
      <c r="B182" s="115"/>
      <c r="C182" s="115"/>
      <c r="D182" s="115"/>
      <c r="E182" s="115"/>
      <c r="F182" s="115"/>
    </row>
    <row r="183" spans="1:7" x14ac:dyDescent="0.2">
      <c r="A183" s="115"/>
      <c r="B183" s="115"/>
      <c r="C183" s="115"/>
      <c r="D183" s="115"/>
      <c r="E183" s="115"/>
      <c r="F183" s="115"/>
    </row>
    <row r="184" spans="1:7" x14ac:dyDescent="0.2">
      <c r="A184" s="115"/>
      <c r="B184" s="115"/>
      <c r="C184" s="115"/>
      <c r="D184" s="115"/>
      <c r="E184" s="115"/>
      <c r="F184" s="115"/>
    </row>
  </sheetData>
  <pageMargins left="0.74803149606299213" right="0.74803149606299213" top="0.98425196850393704" bottom="0.98425196850393704" header="0.51181102362204722" footer="0.51181102362204722"/>
  <pageSetup paperSize="9" firstPageNumber="0" orientation="portrait" horizontalDpi="0" verticalDpi="0" r:id="rId1"/>
  <headerFooter>
    <oddHeader>&amp;CMilton Damerel Parish Council
 Receipts and Payments y/e 31st March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 &amp; E</vt:lpstr>
      <vt:lpstr>Bank Recs</vt:lpstr>
      <vt:lpstr>Bank Recs For meetings</vt:lpstr>
      <vt:lpstr>'I &amp; 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</dc:creator>
  <cp:lastModifiedBy>Lorraine Buttery</cp:lastModifiedBy>
  <cp:revision>3</cp:revision>
  <cp:lastPrinted>2020-05-10T13:47:36Z</cp:lastPrinted>
  <dcterms:created xsi:type="dcterms:W3CDTF">2008-04-11T15:59:26Z</dcterms:created>
  <dcterms:modified xsi:type="dcterms:W3CDTF">2020-05-10T13:48:30Z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